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UENTA PÚBLICA 2019\3ER TRIMESTRE 2019\02_INFPRES_03_2019\"/>
    </mc:Choice>
  </mc:AlternateContent>
  <bookViews>
    <workbookView xWindow="0" yWindow="0" windowWidth="25125" windowHeight="12300" firstSheet="6" activeTab="8"/>
  </bookViews>
  <sheets>
    <sheet name="ENERO" sheetId="1" state="hidden" r:id="rId1"/>
    <sheet name="FEBRERO" sheetId="2" state="hidden" r:id="rId2"/>
    <sheet name="MARZO" sheetId="3" state="hidden" r:id="rId3"/>
    <sheet name="ABRIL" sheetId="6" state="hidden" r:id="rId4"/>
    <sheet name="MAYO" sheetId="7" state="hidden" r:id="rId5"/>
    <sheet name="JUNIO" sheetId="8" state="hidden" r:id="rId6"/>
    <sheet name="JULIO" sheetId="9" r:id="rId7"/>
    <sheet name="AGOSTO" sheetId="10" r:id="rId8"/>
    <sheet name="SEPTIEMBRE " sheetId="11" r:id="rId9"/>
  </sheets>
  <definedNames>
    <definedName name="_xlnm.Print_Titles" localSheetId="3">ABRIL!$2:$8</definedName>
    <definedName name="_xlnm.Print_Titles" localSheetId="7">AGOSTO!$2:$8</definedName>
    <definedName name="_xlnm.Print_Titles" localSheetId="0">ENERO!$2:$8</definedName>
    <definedName name="_xlnm.Print_Titles" localSheetId="1">FEBRERO!$2:$8</definedName>
    <definedName name="_xlnm.Print_Titles" localSheetId="6">JULIO!$2:$8</definedName>
    <definedName name="_xlnm.Print_Titles" localSheetId="5">JUNIO!$2:$8</definedName>
    <definedName name="_xlnm.Print_Titles" localSheetId="2">MARZO!$2:$8</definedName>
    <definedName name="_xlnm.Print_Titles" localSheetId="4">MAYO!$2:$8</definedName>
    <definedName name="_xlnm.Print_Titles" localSheetId="8">'SEPTIEMBRE '!$2:$8</definedName>
  </definedNames>
  <calcPr calcId="162913"/>
</workbook>
</file>

<file path=xl/calcChain.xml><?xml version="1.0" encoding="utf-8"?>
<calcChain xmlns="http://schemas.openxmlformats.org/spreadsheetml/2006/main">
  <c r="E10" i="11" l="1"/>
  <c r="H10" i="11"/>
  <c r="E11" i="11"/>
  <c r="H11" i="11"/>
  <c r="E12" i="11"/>
  <c r="H12" i="11"/>
  <c r="E13" i="11"/>
  <c r="H13" i="11"/>
  <c r="E14" i="11"/>
  <c r="H14" i="11"/>
  <c r="E15" i="11"/>
  <c r="H15" i="11"/>
  <c r="E16" i="11"/>
  <c r="H16" i="11"/>
  <c r="C17" i="11"/>
  <c r="D17" i="11"/>
  <c r="F17" i="11"/>
  <c r="G17" i="11"/>
  <c r="E18" i="11"/>
  <c r="E17" i="11" s="1"/>
  <c r="H18" i="11"/>
  <c r="H17" i="11" s="1"/>
  <c r="E19" i="11"/>
  <c r="H19" i="11"/>
  <c r="E20" i="11"/>
  <c r="H20" i="11"/>
  <c r="E21" i="11"/>
  <c r="H21" i="11"/>
  <c r="E22" i="11"/>
  <c r="H22" i="11"/>
  <c r="E23" i="11"/>
  <c r="H23" i="11"/>
  <c r="E24" i="11"/>
  <c r="H24" i="11"/>
  <c r="E25" i="11"/>
  <c r="H25" i="11"/>
  <c r="E26" i="11"/>
  <c r="H26" i="11"/>
  <c r="E27" i="11"/>
  <c r="H27" i="11"/>
  <c r="E28" i="11"/>
  <c r="H28" i="11"/>
  <c r="C29" i="11"/>
  <c r="D29" i="11"/>
  <c r="F29" i="11"/>
  <c r="G29" i="11"/>
  <c r="E30" i="11"/>
  <c r="E29" i="11" s="1"/>
  <c r="H30" i="11"/>
  <c r="H29" i="11" s="1"/>
  <c r="E31" i="11"/>
  <c r="H31" i="11"/>
  <c r="E32" i="11"/>
  <c r="H32" i="11"/>
  <c r="E33" i="11"/>
  <c r="H33" i="11"/>
  <c r="E34" i="11"/>
  <c r="H34" i="11"/>
  <c r="E35" i="11"/>
  <c r="H35" i="11"/>
  <c r="C36" i="11"/>
  <c r="D36" i="11"/>
  <c r="F36" i="11"/>
  <c r="G36" i="11"/>
  <c r="E37" i="11"/>
  <c r="E36" i="11" s="1"/>
  <c r="H37" i="11"/>
  <c r="H36" i="11" s="1"/>
  <c r="C38" i="11"/>
  <c r="D38" i="11"/>
  <c r="F38" i="11"/>
  <c r="G38" i="11"/>
  <c r="E39" i="11"/>
  <c r="E38" i="11" s="1"/>
  <c r="H39" i="11"/>
  <c r="H38" i="11" s="1"/>
  <c r="E40" i="11"/>
  <c r="H40" i="11"/>
  <c r="C42" i="11"/>
  <c r="D42" i="11"/>
  <c r="F42" i="11"/>
  <c r="G42" i="11"/>
  <c r="C47" i="11"/>
  <c r="D47" i="11"/>
  <c r="F47" i="11"/>
  <c r="G47" i="11"/>
  <c r="E48" i="11"/>
  <c r="E47" i="11" s="1"/>
  <c r="H48" i="11"/>
  <c r="H47" i="11" s="1"/>
  <c r="E49" i="11"/>
  <c r="H49" i="11"/>
  <c r="E50" i="11"/>
  <c r="H50" i="11"/>
  <c r="E51" i="11"/>
  <c r="H51" i="11"/>
  <c r="E52" i="11"/>
  <c r="H52" i="11"/>
  <c r="E53" i="11"/>
  <c r="H53" i="11"/>
  <c r="E54" i="11"/>
  <c r="H54" i="11"/>
  <c r="E55" i="11"/>
  <c r="H55" i="11"/>
  <c r="C56" i="11"/>
  <c r="D56" i="11"/>
  <c r="F56" i="11"/>
  <c r="G56" i="11"/>
  <c r="E57" i="11"/>
  <c r="E56" i="11" s="1"/>
  <c r="H57" i="11"/>
  <c r="H56" i="11" s="1"/>
  <c r="E58" i="11"/>
  <c r="H58" i="11"/>
  <c r="E59" i="11"/>
  <c r="H59" i="11"/>
  <c r="E60" i="11"/>
  <c r="H60" i="11"/>
  <c r="C61" i="11"/>
  <c r="D61" i="11"/>
  <c r="F61" i="11"/>
  <c r="G61" i="11"/>
  <c r="E62" i="11"/>
  <c r="E61" i="11" s="1"/>
  <c r="H62" i="11"/>
  <c r="H61" i="11" s="1"/>
  <c r="E63" i="11"/>
  <c r="H63" i="11"/>
  <c r="E64" i="11"/>
  <c r="H64" i="11"/>
  <c r="E65" i="11"/>
  <c r="H65" i="11"/>
  <c r="C67" i="11"/>
  <c r="D67" i="11"/>
  <c r="F67" i="11"/>
  <c r="G67" i="11"/>
  <c r="C69" i="11"/>
  <c r="D69" i="11"/>
  <c r="F69" i="11"/>
  <c r="G69" i="11"/>
  <c r="E70" i="11"/>
  <c r="E69" i="11" s="1"/>
  <c r="H70" i="11"/>
  <c r="H69" i="11" s="1"/>
  <c r="C72" i="11"/>
  <c r="D72" i="11"/>
  <c r="F72" i="11"/>
  <c r="G72" i="11"/>
  <c r="E75" i="11"/>
  <c r="H75" i="11"/>
  <c r="E76" i="11"/>
  <c r="H76" i="11"/>
  <c r="C77" i="11"/>
  <c r="D77" i="11"/>
  <c r="E77" i="11"/>
  <c r="F77" i="11"/>
  <c r="G77" i="11"/>
  <c r="H77" i="11"/>
  <c r="H67" i="11" l="1"/>
  <c r="H42" i="11"/>
  <c r="H72" i="11" s="1"/>
  <c r="E67" i="11"/>
  <c r="E42" i="11"/>
  <c r="E72" i="11" s="1"/>
  <c r="E10" i="10"/>
  <c r="H10" i="10"/>
  <c r="E11" i="10"/>
  <c r="H11" i="10"/>
  <c r="E12" i="10"/>
  <c r="H12" i="10"/>
  <c r="E13" i="10"/>
  <c r="H13" i="10"/>
  <c r="E14" i="10"/>
  <c r="H14" i="10"/>
  <c r="E15" i="10"/>
  <c r="H15" i="10"/>
  <c r="E16" i="10"/>
  <c r="H16" i="10"/>
  <c r="C17" i="10"/>
  <c r="D17" i="10"/>
  <c r="F17" i="10"/>
  <c r="G17" i="10"/>
  <c r="E18" i="10"/>
  <c r="E17" i="10" s="1"/>
  <c r="H18" i="10"/>
  <c r="H17" i="10" s="1"/>
  <c r="E19" i="10"/>
  <c r="H19" i="10"/>
  <c r="E20" i="10"/>
  <c r="H20" i="10"/>
  <c r="E21" i="10"/>
  <c r="H21" i="10"/>
  <c r="E22" i="10"/>
  <c r="H22" i="10"/>
  <c r="E23" i="10"/>
  <c r="H23" i="10"/>
  <c r="E24" i="10"/>
  <c r="H24" i="10"/>
  <c r="E25" i="10"/>
  <c r="H25" i="10"/>
  <c r="E26" i="10"/>
  <c r="H26" i="10"/>
  <c r="E27" i="10"/>
  <c r="H27" i="10"/>
  <c r="E28" i="10"/>
  <c r="H28" i="10"/>
  <c r="C29" i="10"/>
  <c r="D29" i="10"/>
  <c r="F29" i="10"/>
  <c r="G29" i="10"/>
  <c r="E30" i="10"/>
  <c r="E29" i="10" s="1"/>
  <c r="H30" i="10"/>
  <c r="H29" i="10" s="1"/>
  <c r="E31" i="10"/>
  <c r="H31" i="10"/>
  <c r="E32" i="10"/>
  <c r="H32" i="10"/>
  <c r="E33" i="10"/>
  <c r="H33" i="10"/>
  <c r="E34" i="10"/>
  <c r="H34" i="10"/>
  <c r="E35" i="10"/>
  <c r="H35" i="10"/>
  <c r="C36" i="10"/>
  <c r="D36" i="10"/>
  <c r="F36" i="10"/>
  <c r="G36" i="10"/>
  <c r="E37" i="10"/>
  <c r="E36" i="10" s="1"/>
  <c r="H37" i="10"/>
  <c r="H36" i="10" s="1"/>
  <c r="C38" i="10"/>
  <c r="D38" i="10"/>
  <c r="F38" i="10"/>
  <c r="G38" i="10"/>
  <c r="E39" i="10"/>
  <c r="E38" i="10" s="1"/>
  <c r="H39" i="10"/>
  <c r="H38" i="10" s="1"/>
  <c r="E40" i="10"/>
  <c r="H40" i="10"/>
  <c r="C42" i="10"/>
  <c r="D42" i="10"/>
  <c r="F42" i="10"/>
  <c r="G42" i="10"/>
  <c r="C47" i="10"/>
  <c r="D47" i="10"/>
  <c r="F47" i="10"/>
  <c r="G47" i="10"/>
  <c r="E48" i="10"/>
  <c r="E47" i="10" s="1"/>
  <c r="H48" i="10"/>
  <c r="H47" i="10" s="1"/>
  <c r="E49" i="10"/>
  <c r="H49" i="10"/>
  <c r="E50" i="10"/>
  <c r="H50" i="10"/>
  <c r="E51" i="10"/>
  <c r="H51" i="10"/>
  <c r="E52" i="10"/>
  <c r="H52" i="10"/>
  <c r="E53" i="10"/>
  <c r="H53" i="10"/>
  <c r="E54" i="10"/>
  <c r="H54" i="10"/>
  <c r="E55" i="10"/>
  <c r="H55" i="10"/>
  <c r="C56" i="10"/>
  <c r="D56" i="10"/>
  <c r="F56" i="10"/>
  <c r="G56" i="10"/>
  <c r="E57" i="10"/>
  <c r="E56" i="10" s="1"/>
  <c r="H57" i="10"/>
  <c r="H56" i="10" s="1"/>
  <c r="E58" i="10"/>
  <c r="H58" i="10"/>
  <c r="E59" i="10"/>
  <c r="H59" i="10"/>
  <c r="E60" i="10"/>
  <c r="H60" i="10"/>
  <c r="C61" i="10"/>
  <c r="D61" i="10"/>
  <c r="F61" i="10"/>
  <c r="G61" i="10"/>
  <c r="E62" i="10"/>
  <c r="E61" i="10" s="1"/>
  <c r="H62" i="10"/>
  <c r="H61" i="10" s="1"/>
  <c r="E63" i="10"/>
  <c r="H63" i="10"/>
  <c r="E64" i="10"/>
  <c r="H64" i="10"/>
  <c r="E65" i="10"/>
  <c r="H65" i="10"/>
  <c r="C67" i="10"/>
  <c r="D67" i="10"/>
  <c r="F67" i="10"/>
  <c r="G67" i="10"/>
  <c r="C69" i="10"/>
  <c r="D69" i="10"/>
  <c r="F69" i="10"/>
  <c r="G69" i="10"/>
  <c r="E70" i="10"/>
  <c r="E69" i="10" s="1"/>
  <c r="H70" i="10"/>
  <c r="H69" i="10" s="1"/>
  <c r="C72" i="10"/>
  <c r="D72" i="10"/>
  <c r="F72" i="10"/>
  <c r="G72" i="10"/>
  <c r="E75" i="10"/>
  <c r="H75" i="10"/>
  <c r="E76" i="10"/>
  <c r="H76" i="10"/>
  <c r="C77" i="10"/>
  <c r="D77" i="10"/>
  <c r="E77" i="10"/>
  <c r="F77" i="10"/>
  <c r="G77" i="10"/>
  <c r="H77" i="10"/>
  <c r="E10" i="9"/>
  <c r="H10" i="9"/>
  <c r="E11" i="9"/>
  <c r="H11" i="9"/>
  <c r="E12" i="9"/>
  <c r="H12" i="9"/>
  <c r="E13" i="9"/>
  <c r="H13" i="9"/>
  <c r="E14" i="9"/>
  <c r="H14" i="9"/>
  <c r="E15" i="9"/>
  <c r="H15" i="9"/>
  <c r="E16" i="9"/>
  <c r="H16" i="9"/>
  <c r="C17" i="9"/>
  <c r="D17" i="9"/>
  <c r="F17" i="9"/>
  <c r="G17" i="9"/>
  <c r="E18" i="9"/>
  <c r="E17" i="9" s="1"/>
  <c r="H18" i="9"/>
  <c r="H17" i="9" s="1"/>
  <c r="E19" i="9"/>
  <c r="H19" i="9"/>
  <c r="E20" i="9"/>
  <c r="H20" i="9"/>
  <c r="E21" i="9"/>
  <c r="H21" i="9"/>
  <c r="E22" i="9"/>
  <c r="H22" i="9"/>
  <c r="E23" i="9"/>
  <c r="H23" i="9"/>
  <c r="E24" i="9"/>
  <c r="H24" i="9"/>
  <c r="E25" i="9"/>
  <c r="H25" i="9"/>
  <c r="E26" i="9"/>
  <c r="H26" i="9"/>
  <c r="E27" i="9"/>
  <c r="H27" i="9"/>
  <c r="E28" i="9"/>
  <c r="H28" i="9"/>
  <c r="C29" i="9"/>
  <c r="D29" i="9"/>
  <c r="F29" i="9"/>
  <c r="G29" i="9"/>
  <c r="E30" i="9"/>
  <c r="E29" i="9" s="1"/>
  <c r="H30" i="9"/>
  <c r="H29" i="9" s="1"/>
  <c r="E31" i="9"/>
  <c r="H31" i="9"/>
  <c r="E32" i="9"/>
  <c r="H32" i="9"/>
  <c r="E33" i="9"/>
  <c r="H33" i="9"/>
  <c r="E34" i="9"/>
  <c r="H34" i="9"/>
  <c r="E35" i="9"/>
  <c r="H35" i="9"/>
  <c r="C36" i="9"/>
  <c r="D36" i="9"/>
  <c r="F36" i="9"/>
  <c r="G36" i="9"/>
  <c r="E37" i="9"/>
  <c r="E36" i="9" s="1"/>
  <c r="H37" i="9"/>
  <c r="H36" i="9" s="1"/>
  <c r="C38" i="9"/>
  <c r="D38" i="9"/>
  <c r="F38" i="9"/>
  <c r="G38" i="9"/>
  <c r="E39" i="9"/>
  <c r="E38" i="9" s="1"/>
  <c r="H39" i="9"/>
  <c r="H38" i="9" s="1"/>
  <c r="E40" i="9"/>
  <c r="H40" i="9"/>
  <c r="C42" i="9"/>
  <c r="D42" i="9"/>
  <c r="F42" i="9"/>
  <c r="G42" i="9"/>
  <c r="C47" i="9"/>
  <c r="D47" i="9"/>
  <c r="F47" i="9"/>
  <c r="G47" i="9"/>
  <c r="E48" i="9"/>
  <c r="E47" i="9" s="1"/>
  <c r="H48" i="9"/>
  <c r="H47" i="9" s="1"/>
  <c r="E49" i="9"/>
  <c r="H49" i="9"/>
  <c r="E50" i="9"/>
  <c r="H50" i="9"/>
  <c r="E51" i="9"/>
  <c r="H51" i="9"/>
  <c r="E52" i="9"/>
  <c r="H52" i="9"/>
  <c r="E53" i="9"/>
  <c r="H53" i="9"/>
  <c r="E54" i="9"/>
  <c r="H54" i="9"/>
  <c r="E55" i="9"/>
  <c r="H55" i="9"/>
  <c r="C56" i="9"/>
  <c r="D56" i="9"/>
  <c r="F56" i="9"/>
  <c r="G56" i="9"/>
  <c r="E57" i="9"/>
  <c r="E56" i="9" s="1"/>
  <c r="H57" i="9"/>
  <c r="H56" i="9" s="1"/>
  <c r="E58" i="9"/>
  <c r="H58" i="9"/>
  <c r="E59" i="9"/>
  <c r="H59" i="9"/>
  <c r="E60" i="9"/>
  <c r="H60" i="9"/>
  <c r="C61" i="9"/>
  <c r="D61" i="9"/>
  <c r="F61" i="9"/>
  <c r="G61" i="9"/>
  <c r="E62" i="9"/>
  <c r="E61" i="9" s="1"/>
  <c r="H62" i="9"/>
  <c r="H61" i="9" s="1"/>
  <c r="E63" i="9"/>
  <c r="H63" i="9"/>
  <c r="E64" i="9"/>
  <c r="H64" i="9"/>
  <c r="E65" i="9"/>
  <c r="H65" i="9"/>
  <c r="C67" i="9"/>
  <c r="D67" i="9"/>
  <c r="F67" i="9"/>
  <c r="G67" i="9"/>
  <c r="C69" i="9"/>
  <c r="D69" i="9"/>
  <c r="F69" i="9"/>
  <c r="G69" i="9"/>
  <c r="E70" i="9"/>
  <c r="E69" i="9" s="1"/>
  <c r="H70" i="9"/>
  <c r="H69" i="9" s="1"/>
  <c r="C72" i="9"/>
  <c r="D72" i="9"/>
  <c r="F72" i="9"/>
  <c r="G72" i="9"/>
  <c r="E75" i="9"/>
  <c r="H75" i="9"/>
  <c r="E76" i="9"/>
  <c r="H76" i="9"/>
  <c r="C77" i="9"/>
  <c r="D77" i="9"/>
  <c r="E77" i="9"/>
  <c r="F77" i="9"/>
  <c r="G77" i="9"/>
  <c r="H77" i="9"/>
  <c r="H67" i="10" l="1"/>
  <c r="H42" i="10"/>
  <c r="H72" i="10" s="1"/>
  <c r="E67" i="10"/>
  <c r="E42" i="10"/>
  <c r="E72" i="10" s="1"/>
  <c r="H67" i="9"/>
  <c r="H42" i="9"/>
  <c r="E67" i="9"/>
  <c r="E42" i="9"/>
  <c r="E10" i="8"/>
  <c r="H10" i="8"/>
  <c r="E11" i="8"/>
  <c r="H11" i="8"/>
  <c r="E12" i="8"/>
  <c r="H12" i="8"/>
  <c r="E13" i="8"/>
  <c r="H13" i="8"/>
  <c r="E14" i="8"/>
  <c r="H14" i="8"/>
  <c r="E15" i="8"/>
  <c r="H15" i="8"/>
  <c r="E16" i="8"/>
  <c r="H16" i="8"/>
  <c r="C17" i="8"/>
  <c r="D17" i="8"/>
  <c r="F17" i="8"/>
  <c r="G17" i="8"/>
  <c r="E18" i="8"/>
  <c r="E17" i="8" s="1"/>
  <c r="H18" i="8"/>
  <c r="H17" i="8" s="1"/>
  <c r="E19" i="8"/>
  <c r="H19" i="8"/>
  <c r="E20" i="8"/>
  <c r="H20" i="8"/>
  <c r="E21" i="8"/>
  <c r="H21" i="8"/>
  <c r="E22" i="8"/>
  <c r="H22" i="8"/>
  <c r="E23" i="8"/>
  <c r="H23" i="8"/>
  <c r="E24" i="8"/>
  <c r="H24" i="8"/>
  <c r="E25" i="8"/>
  <c r="H25" i="8"/>
  <c r="E26" i="8"/>
  <c r="H26" i="8"/>
  <c r="E27" i="8"/>
  <c r="H27" i="8"/>
  <c r="E28" i="8"/>
  <c r="H28" i="8"/>
  <c r="C29" i="8"/>
  <c r="D29" i="8"/>
  <c r="F29" i="8"/>
  <c r="G29" i="8"/>
  <c r="E30" i="8"/>
  <c r="E29" i="8" s="1"/>
  <c r="H30" i="8"/>
  <c r="H29" i="8" s="1"/>
  <c r="E31" i="8"/>
  <c r="H31" i="8"/>
  <c r="E32" i="8"/>
  <c r="H32" i="8"/>
  <c r="E33" i="8"/>
  <c r="H33" i="8"/>
  <c r="E34" i="8"/>
  <c r="H34" i="8"/>
  <c r="E35" i="8"/>
  <c r="H35" i="8"/>
  <c r="C36" i="8"/>
  <c r="D36" i="8"/>
  <c r="F36" i="8"/>
  <c r="G36" i="8"/>
  <c r="E37" i="8"/>
  <c r="E36" i="8" s="1"/>
  <c r="H37" i="8"/>
  <c r="H36" i="8" s="1"/>
  <c r="C38" i="8"/>
  <c r="D38" i="8"/>
  <c r="F38" i="8"/>
  <c r="G38" i="8"/>
  <c r="E39" i="8"/>
  <c r="E38" i="8" s="1"/>
  <c r="H39" i="8"/>
  <c r="H38" i="8" s="1"/>
  <c r="E40" i="8"/>
  <c r="H40" i="8"/>
  <c r="C42" i="8"/>
  <c r="D42" i="8"/>
  <c r="F42" i="8"/>
  <c r="G42" i="8"/>
  <c r="C47" i="8"/>
  <c r="D47" i="8"/>
  <c r="F47" i="8"/>
  <c r="G47" i="8"/>
  <c r="E48" i="8"/>
  <c r="E47" i="8" s="1"/>
  <c r="H48" i="8"/>
  <c r="H47" i="8" s="1"/>
  <c r="E49" i="8"/>
  <c r="H49" i="8"/>
  <c r="E50" i="8"/>
  <c r="H50" i="8"/>
  <c r="E51" i="8"/>
  <c r="H51" i="8"/>
  <c r="E52" i="8"/>
  <c r="H52" i="8"/>
  <c r="E53" i="8"/>
  <c r="H53" i="8"/>
  <c r="E54" i="8"/>
  <c r="H54" i="8"/>
  <c r="E55" i="8"/>
  <c r="H55" i="8"/>
  <c r="C56" i="8"/>
  <c r="D56" i="8"/>
  <c r="F56" i="8"/>
  <c r="G56" i="8"/>
  <c r="E57" i="8"/>
  <c r="E56" i="8" s="1"/>
  <c r="H57" i="8"/>
  <c r="H56" i="8" s="1"/>
  <c r="E58" i="8"/>
  <c r="H58" i="8"/>
  <c r="E59" i="8"/>
  <c r="H59" i="8"/>
  <c r="E60" i="8"/>
  <c r="H60" i="8"/>
  <c r="C61" i="8"/>
  <c r="D61" i="8"/>
  <c r="F61" i="8"/>
  <c r="G61" i="8"/>
  <c r="E62" i="8"/>
  <c r="E61" i="8" s="1"/>
  <c r="H62" i="8"/>
  <c r="H61" i="8" s="1"/>
  <c r="E63" i="8"/>
  <c r="H63" i="8"/>
  <c r="E64" i="8"/>
  <c r="H64" i="8"/>
  <c r="E65" i="8"/>
  <c r="H65" i="8"/>
  <c r="C67" i="8"/>
  <c r="D67" i="8"/>
  <c r="F67" i="8"/>
  <c r="G67" i="8"/>
  <c r="C69" i="8"/>
  <c r="D69" i="8"/>
  <c r="F69" i="8"/>
  <c r="G69" i="8"/>
  <c r="E70" i="8"/>
  <c r="E69" i="8" s="1"/>
  <c r="H70" i="8"/>
  <c r="H69" i="8" s="1"/>
  <c r="C72" i="8"/>
  <c r="D72" i="8"/>
  <c r="F72" i="8"/>
  <c r="G72" i="8"/>
  <c r="E75" i="8"/>
  <c r="H75" i="8"/>
  <c r="E76" i="8"/>
  <c r="H76" i="8"/>
  <c r="C77" i="8"/>
  <c r="D77" i="8"/>
  <c r="E77" i="8"/>
  <c r="F77" i="8"/>
  <c r="G77" i="8"/>
  <c r="H77" i="8"/>
  <c r="E72" i="9" l="1"/>
  <c r="H72" i="9"/>
  <c r="E67" i="8"/>
  <c r="E42" i="8"/>
  <c r="E72" i="8" s="1"/>
  <c r="H67" i="8"/>
  <c r="H42" i="8"/>
  <c r="H72" i="8" s="1"/>
  <c r="E10" i="7"/>
  <c r="H10" i="7"/>
  <c r="E11" i="7"/>
  <c r="H11" i="7"/>
  <c r="E12" i="7"/>
  <c r="H12" i="7"/>
  <c r="E13" i="7"/>
  <c r="H13" i="7"/>
  <c r="E14" i="7"/>
  <c r="H14" i="7"/>
  <c r="E15" i="7"/>
  <c r="H15" i="7"/>
  <c r="E16" i="7"/>
  <c r="H16" i="7"/>
  <c r="C17" i="7"/>
  <c r="D17" i="7"/>
  <c r="F17" i="7"/>
  <c r="G17" i="7"/>
  <c r="E18" i="7"/>
  <c r="E17" i="7" s="1"/>
  <c r="H18" i="7"/>
  <c r="H17" i="7" s="1"/>
  <c r="E19" i="7"/>
  <c r="H19" i="7"/>
  <c r="E20" i="7"/>
  <c r="H20" i="7"/>
  <c r="E21" i="7"/>
  <c r="H21" i="7"/>
  <c r="E22" i="7"/>
  <c r="H22" i="7"/>
  <c r="E23" i="7"/>
  <c r="H23" i="7"/>
  <c r="E24" i="7"/>
  <c r="H24" i="7"/>
  <c r="E25" i="7"/>
  <c r="H25" i="7"/>
  <c r="E26" i="7"/>
  <c r="H26" i="7"/>
  <c r="E27" i="7"/>
  <c r="H27" i="7"/>
  <c r="E28" i="7"/>
  <c r="H28" i="7"/>
  <c r="C29" i="7"/>
  <c r="D29" i="7"/>
  <c r="F29" i="7"/>
  <c r="G29" i="7"/>
  <c r="E30" i="7"/>
  <c r="E29" i="7" s="1"/>
  <c r="H30" i="7"/>
  <c r="H29" i="7" s="1"/>
  <c r="E31" i="7"/>
  <c r="H31" i="7"/>
  <c r="E32" i="7"/>
  <c r="H32" i="7"/>
  <c r="E33" i="7"/>
  <c r="H33" i="7"/>
  <c r="E34" i="7"/>
  <c r="H34" i="7"/>
  <c r="E35" i="7"/>
  <c r="H35" i="7"/>
  <c r="C36" i="7"/>
  <c r="D36" i="7"/>
  <c r="F36" i="7"/>
  <c r="G36" i="7"/>
  <c r="E37" i="7"/>
  <c r="E36" i="7" s="1"/>
  <c r="H37" i="7"/>
  <c r="H36" i="7" s="1"/>
  <c r="C38" i="7"/>
  <c r="D38" i="7"/>
  <c r="F38" i="7"/>
  <c r="G38" i="7"/>
  <c r="E39" i="7"/>
  <c r="E38" i="7" s="1"/>
  <c r="H39" i="7"/>
  <c r="H38" i="7" s="1"/>
  <c r="E40" i="7"/>
  <c r="H40" i="7"/>
  <c r="C42" i="7"/>
  <c r="D42" i="7"/>
  <c r="F42" i="7"/>
  <c r="G42" i="7"/>
  <c r="C47" i="7"/>
  <c r="D47" i="7"/>
  <c r="F47" i="7"/>
  <c r="G47" i="7"/>
  <c r="E48" i="7"/>
  <c r="E47" i="7" s="1"/>
  <c r="H48" i="7"/>
  <c r="H47" i="7" s="1"/>
  <c r="E49" i="7"/>
  <c r="H49" i="7"/>
  <c r="E50" i="7"/>
  <c r="H50" i="7"/>
  <c r="E51" i="7"/>
  <c r="H51" i="7"/>
  <c r="E52" i="7"/>
  <c r="H52" i="7"/>
  <c r="E53" i="7"/>
  <c r="H53" i="7"/>
  <c r="E54" i="7"/>
  <c r="H54" i="7"/>
  <c r="E55" i="7"/>
  <c r="H55" i="7"/>
  <c r="C56" i="7"/>
  <c r="D56" i="7"/>
  <c r="F56" i="7"/>
  <c r="G56" i="7"/>
  <c r="E57" i="7"/>
  <c r="E56" i="7" s="1"/>
  <c r="H57" i="7"/>
  <c r="H56" i="7" s="1"/>
  <c r="E58" i="7"/>
  <c r="H58" i="7"/>
  <c r="E59" i="7"/>
  <c r="H59" i="7"/>
  <c r="E60" i="7"/>
  <c r="H60" i="7"/>
  <c r="C61" i="7"/>
  <c r="D61" i="7"/>
  <c r="F61" i="7"/>
  <c r="G61" i="7"/>
  <c r="E62" i="7"/>
  <c r="E61" i="7" s="1"/>
  <c r="H62" i="7"/>
  <c r="H61" i="7" s="1"/>
  <c r="E63" i="7"/>
  <c r="H63" i="7"/>
  <c r="E64" i="7"/>
  <c r="H64" i="7"/>
  <c r="E65" i="7"/>
  <c r="H65" i="7"/>
  <c r="C67" i="7"/>
  <c r="D67" i="7"/>
  <c r="F67" i="7"/>
  <c r="G67" i="7"/>
  <c r="C69" i="7"/>
  <c r="D69" i="7"/>
  <c r="F69" i="7"/>
  <c r="G69" i="7"/>
  <c r="E70" i="7"/>
  <c r="E69" i="7" s="1"/>
  <c r="H70" i="7"/>
  <c r="H69" i="7" s="1"/>
  <c r="C72" i="7"/>
  <c r="D72" i="7"/>
  <c r="F72" i="7"/>
  <c r="G72" i="7"/>
  <c r="E75" i="7"/>
  <c r="H75" i="7"/>
  <c r="E76" i="7"/>
  <c r="H76" i="7"/>
  <c r="C77" i="7"/>
  <c r="D77" i="7"/>
  <c r="E77" i="7"/>
  <c r="F77" i="7"/>
  <c r="G77" i="7"/>
  <c r="H77" i="7"/>
  <c r="E10" i="6"/>
  <c r="H10" i="6"/>
  <c r="E11" i="6"/>
  <c r="H11" i="6"/>
  <c r="E12" i="6"/>
  <c r="H12" i="6"/>
  <c r="E13" i="6"/>
  <c r="H13" i="6"/>
  <c r="E14" i="6"/>
  <c r="H14" i="6"/>
  <c r="E15" i="6"/>
  <c r="H15" i="6"/>
  <c r="E16" i="6"/>
  <c r="H16" i="6"/>
  <c r="C17" i="6"/>
  <c r="D17" i="6"/>
  <c r="F17" i="6"/>
  <c r="G17" i="6"/>
  <c r="E18" i="6"/>
  <c r="E17" i="6" s="1"/>
  <c r="H18" i="6"/>
  <c r="H17" i="6" s="1"/>
  <c r="E19" i="6"/>
  <c r="H19" i="6"/>
  <c r="E20" i="6"/>
  <c r="H20" i="6"/>
  <c r="E21" i="6"/>
  <c r="H21" i="6"/>
  <c r="E22" i="6"/>
  <c r="H22" i="6"/>
  <c r="E23" i="6"/>
  <c r="H23" i="6"/>
  <c r="E24" i="6"/>
  <c r="H24" i="6"/>
  <c r="E25" i="6"/>
  <c r="H25" i="6"/>
  <c r="E26" i="6"/>
  <c r="H26" i="6"/>
  <c r="E27" i="6"/>
  <c r="H27" i="6"/>
  <c r="E28" i="6"/>
  <c r="H28" i="6"/>
  <c r="C29" i="6"/>
  <c r="D29" i="6"/>
  <c r="F29" i="6"/>
  <c r="G29" i="6"/>
  <c r="E30" i="6"/>
  <c r="E29" i="6" s="1"/>
  <c r="H30" i="6"/>
  <c r="H29" i="6" s="1"/>
  <c r="E31" i="6"/>
  <c r="H31" i="6"/>
  <c r="E32" i="6"/>
  <c r="H32" i="6"/>
  <c r="E33" i="6"/>
  <c r="H33" i="6"/>
  <c r="E34" i="6"/>
  <c r="H34" i="6"/>
  <c r="E35" i="6"/>
  <c r="H35" i="6"/>
  <c r="C36" i="6"/>
  <c r="D36" i="6"/>
  <c r="F36" i="6"/>
  <c r="G36" i="6"/>
  <c r="E37" i="6"/>
  <c r="E36" i="6" s="1"/>
  <c r="H37" i="6"/>
  <c r="H36" i="6" s="1"/>
  <c r="C38" i="6"/>
  <c r="D38" i="6"/>
  <c r="F38" i="6"/>
  <c r="G38" i="6"/>
  <c r="E39" i="6"/>
  <c r="E38" i="6" s="1"/>
  <c r="H39" i="6"/>
  <c r="H38" i="6" s="1"/>
  <c r="E40" i="6"/>
  <c r="H40" i="6"/>
  <c r="C42" i="6"/>
  <c r="D42" i="6"/>
  <c r="F42" i="6"/>
  <c r="G42" i="6"/>
  <c r="C47" i="6"/>
  <c r="D47" i="6"/>
  <c r="F47" i="6"/>
  <c r="G47" i="6"/>
  <c r="E48" i="6"/>
  <c r="E47" i="6" s="1"/>
  <c r="H48" i="6"/>
  <c r="H47" i="6" s="1"/>
  <c r="E49" i="6"/>
  <c r="H49" i="6"/>
  <c r="E50" i="6"/>
  <c r="H50" i="6"/>
  <c r="E51" i="6"/>
  <c r="H51" i="6"/>
  <c r="E52" i="6"/>
  <c r="H52" i="6"/>
  <c r="E53" i="6"/>
  <c r="H53" i="6"/>
  <c r="E54" i="6"/>
  <c r="H54" i="6"/>
  <c r="E55" i="6"/>
  <c r="H55" i="6"/>
  <c r="C56" i="6"/>
  <c r="D56" i="6"/>
  <c r="F56" i="6"/>
  <c r="G56" i="6"/>
  <c r="E57" i="6"/>
  <c r="E56" i="6" s="1"/>
  <c r="H57" i="6"/>
  <c r="H56" i="6" s="1"/>
  <c r="E58" i="6"/>
  <c r="H58" i="6"/>
  <c r="E59" i="6"/>
  <c r="H59" i="6"/>
  <c r="E60" i="6"/>
  <c r="H60" i="6"/>
  <c r="C61" i="6"/>
  <c r="D61" i="6"/>
  <c r="F61" i="6"/>
  <c r="G61" i="6"/>
  <c r="E62" i="6"/>
  <c r="E61" i="6" s="1"/>
  <c r="H62" i="6"/>
  <c r="H61" i="6" s="1"/>
  <c r="E63" i="6"/>
  <c r="H63" i="6"/>
  <c r="E64" i="6"/>
  <c r="H64" i="6"/>
  <c r="E65" i="6"/>
  <c r="H65" i="6"/>
  <c r="C67" i="6"/>
  <c r="D67" i="6"/>
  <c r="F67" i="6"/>
  <c r="G67" i="6"/>
  <c r="C69" i="6"/>
  <c r="D69" i="6"/>
  <c r="F69" i="6"/>
  <c r="G69" i="6"/>
  <c r="E70" i="6"/>
  <c r="E69" i="6" s="1"/>
  <c r="H70" i="6"/>
  <c r="H69" i="6" s="1"/>
  <c r="C72" i="6"/>
  <c r="D72" i="6"/>
  <c r="F72" i="6"/>
  <c r="G72" i="6"/>
  <c r="E75" i="6"/>
  <c r="H75" i="6"/>
  <c r="E76" i="6"/>
  <c r="H76" i="6"/>
  <c r="C77" i="6"/>
  <c r="D77" i="6"/>
  <c r="E77" i="6"/>
  <c r="F77" i="6"/>
  <c r="G77" i="6"/>
  <c r="H77" i="6"/>
  <c r="E67" i="7" l="1"/>
  <c r="E42" i="7"/>
  <c r="E72" i="7" s="1"/>
  <c r="H67" i="7"/>
  <c r="H42" i="7"/>
  <c r="H72" i="7" s="1"/>
  <c r="H67" i="6"/>
  <c r="H42" i="6"/>
  <c r="H72" i="6" s="1"/>
  <c r="E67" i="6"/>
  <c r="E42" i="6"/>
  <c r="E72" i="6" s="1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C17" i="3"/>
  <c r="D17" i="3"/>
  <c r="F17" i="3"/>
  <c r="G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C29" i="3"/>
  <c r="D29" i="3"/>
  <c r="F29" i="3"/>
  <c r="G29" i="3"/>
  <c r="E30" i="3"/>
  <c r="H30" i="3"/>
  <c r="E31" i="3"/>
  <c r="H31" i="3"/>
  <c r="E32" i="3"/>
  <c r="H32" i="3"/>
  <c r="E33" i="3"/>
  <c r="H33" i="3"/>
  <c r="E34" i="3"/>
  <c r="H34" i="3"/>
  <c r="E35" i="3"/>
  <c r="H35" i="3"/>
  <c r="C36" i="3"/>
  <c r="D36" i="3"/>
  <c r="F36" i="3"/>
  <c r="G36" i="3"/>
  <c r="E37" i="3"/>
  <c r="E36" i="3" s="1"/>
  <c r="H37" i="3"/>
  <c r="H36" i="3" s="1"/>
  <c r="C38" i="3"/>
  <c r="D38" i="3"/>
  <c r="F38" i="3"/>
  <c r="G38" i="3"/>
  <c r="E39" i="3"/>
  <c r="H39" i="3"/>
  <c r="E40" i="3"/>
  <c r="H40" i="3"/>
  <c r="C42" i="3"/>
  <c r="D42" i="3"/>
  <c r="F42" i="3"/>
  <c r="G42" i="3"/>
  <c r="C47" i="3"/>
  <c r="D47" i="3"/>
  <c r="F47" i="3"/>
  <c r="G47" i="3"/>
  <c r="E48" i="3"/>
  <c r="H48" i="3"/>
  <c r="E49" i="3"/>
  <c r="H49" i="3"/>
  <c r="E50" i="3"/>
  <c r="H50" i="3"/>
  <c r="E51" i="3"/>
  <c r="H51" i="3"/>
  <c r="E52" i="3"/>
  <c r="H52" i="3"/>
  <c r="E53" i="3"/>
  <c r="H53" i="3"/>
  <c r="E54" i="3"/>
  <c r="H54" i="3"/>
  <c r="E55" i="3"/>
  <c r="H55" i="3"/>
  <c r="C56" i="3"/>
  <c r="D56" i="3"/>
  <c r="F56" i="3"/>
  <c r="G56" i="3"/>
  <c r="E57" i="3"/>
  <c r="H57" i="3"/>
  <c r="E58" i="3"/>
  <c r="H58" i="3"/>
  <c r="E59" i="3"/>
  <c r="H59" i="3"/>
  <c r="E60" i="3"/>
  <c r="H60" i="3"/>
  <c r="C61" i="3"/>
  <c r="D61" i="3"/>
  <c r="F61" i="3"/>
  <c r="G61" i="3"/>
  <c r="E62" i="3"/>
  <c r="H62" i="3"/>
  <c r="E63" i="3"/>
  <c r="H63" i="3"/>
  <c r="E64" i="3"/>
  <c r="H64" i="3"/>
  <c r="E65" i="3"/>
  <c r="H65" i="3"/>
  <c r="C67" i="3"/>
  <c r="D67" i="3"/>
  <c r="F67" i="3"/>
  <c r="G67" i="3"/>
  <c r="C69" i="3"/>
  <c r="D69" i="3"/>
  <c r="F69" i="3"/>
  <c r="G69" i="3"/>
  <c r="E70" i="3"/>
  <c r="E69" i="3" s="1"/>
  <c r="H70" i="3"/>
  <c r="H69" i="3" s="1"/>
  <c r="C72" i="3"/>
  <c r="D72" i="3"/>
  <c r="F72" i="3"/>
  <c r="G72" i="3"/>
  <c r="E75" i="3"/>
  <c r="H75" i="3"/>
  <c r="E76" i="3"/>
  <c r="H76" i="3"/>
  <c r="C77" i="3"/>
  <c r="D77" i="3"/>
  <c r="E77" i="3"/>
  <c r="F77" i="3"/>
  <c r="G77" i="3"/>
  <c r="H77" i="3"/>
  <c r="E10" i="2"/>
  <c r="H10" i="2"/>
  <c r="E11" i="2"/>
  <c r="H11" i="2"/>
  <c r="E12" i="2"/>
  <c r="H12" i="2"/>
  <c r="E13" i="2"/>
  <c r="H13" i="2"/>
  <c r="E14" i="2"/>
  <c r="H14" i="2"/>
  <c r="E15" i="2"/>
  <c r="H15" i="2"/>
  <c r="E16" i="2"/>
  <c r="H16" i="2"/>
  <c r="C17" i="2"/>
  <c r="D17" i="2"/>
  <c r="F17" i="2"/>
  <c r="G17" i="2"/>
  <c r="E18" i="2"/>
  <c r="H18" i="2"/>
  <c r="E19" i="2"/>
  <c r="H19" i="2"/>
  <c r="E20" i="2"/>
  <c r="H20" i="2"/>
  <c r="E21" i="2"/>
  <c r="H21" i="2"/>
  <c r="E22" i="2"/>
  <c r="H22" i="2"/>
  <c r="E23" i="2"/>
  <c r="H23" i="2"/>
  <c r="E24" i="2"/>
  <c r="H24" i="2"/>
  <c r="E25" i="2"/>
  <c r="H25" i="2"/>
  <c r="E26" i="2"/>
  <c r="H26" i="2"/>
  <c r="E27" i="2"/>
  <c r="H27" i="2"/>
  <c r="E28" i="2"/>
  <c r="H28" i="2"/>
  <c r="C29" i="2"/>
  <c r="D29" i="2"/>
  <c r="F29" i="2"/>
  <c r="G29" i="2"/>
  <c r="E30" i="2"/>
  <c r="H30" i="2"/>
  <c r="E31" i="2"/>
  <c r="H31" i="2"/>
  <c r="E32" i="2"/>
  <c r="H32" i="2"/>
  <c r="E33" i="2"/>
  <c r="H33" i="2"/>
  <c r="E34" i="2"/>
  <c r="H34" i="2"/>
  <c r="E35" i="2"/>
  <c r="H35" i="2"/>
  <c r="C36" i="2"/>
  <c r="D36" i="2"/>
  <c r="F36" i="2"/>
  <c r="G36" i="2"/>
  <c r="E37" i="2"/>
  <c r="E36" i="2" s="1"/>
  <c r="H37" i="2"/>
  <c r="H36" i="2" s="1"/>
  <c r="C38" i="2"/>
  <c r="D38" i="2"/>
  <c r="F38" i="2"/>
  <c r="G38" i="2"/>
  <c r="E39" i="2"/>
  <c r="H39" i="2"/>
  <c r="E40" i="2"/>
  <c r="H40" i="2"/>
  <c r="C42" i="2"/>
  <c r="D42" i="2"/>
  <c r="F42" i="2"/>
  <c r="G42" i="2"/>
  <c r="C47" i="2"/>
  <c r="D47" i="2"/>
  <c r="F47" i="2"/>
  <c r="G47" i="2"/>
  <c r="E48" i="2"/>
  <c r="H48" i="2"/>
  <c r="E49" i="2"/>
  <c r="H49" i="2"/>
  <c r="E50" i="2"/>
  <c r="H50" i="2"/>
  <c r="E51" i="2"/>
  <c r="H51" i="2"/>
  <c r="E52" i="2"/>
  <c r="H52" i="2"/>
  <c r="E53" i="2"/>
  <c r="H53" i="2"/>
  <c r="E54" i="2"/>
  <c r="H54" i="2"/>
  <c r="E55" i="2"/>
  <c r="H55" i="2"/>
  <c r="C56" i="2"/>
  <c r="D56" i="2"/>
  <c r="F56" i="2"/>
  <c r="G56" i="2"/>
  <c r="E57" i="2"/>
  <c r="H57" i="2"/>
  <c r="E58" i="2"/>
  <c r="H58" i="2"/>
  <c r="E59" i="2"/>
  <c r="H59" i="2"/>
  <c r="E60" i="2"/>
  <c r="H60" i="2"/>
  <c r="C61" i="2"/>
  <c r="D61" i="2"/>
  <c r="F61" i="2"/>
  <c r="G61" i="2"/>
  <c r="E62" i="2"/>
  <c r="H62" i="2"/>
  <c r="E63" i="2"/>
  <c r="H63" i="2"/>
  <c r="E64" i="2"/>
  <c r="H64" i="2"/>
  <c r="E65" i="2"/>
  <c r="H65" i="2"/>
  <c r="C67" i="2"/>
  <c r="D67" i="2"/>
  <c r="F67" i="2"/>
  <c r="G67" i="2"/>
  <c r="C69" i="2"/>
  <c r="D69" i="2"/>
  <c r="F69" i="2"/>
  <c r="G69" i="2"/>
  <c r="E70" i="2"/>
  <c r="E69" i="2" s="1"/>
  <c r="H70" i="2"/>
  <c r="H69" i="2" s="1"/>
  <c r="C72" i="2"/>
  <c r="D72" i="2"/>
  <c r="F72" i="2"/>
  <c r="G72" i="2"/>
  <c r="E75" i="2"/>
  <c r="H75" i="2"/>
  <c r="E76" i="2"/>
  <c r="H76" i="2"/>
  <c r="C77" i="2"/>
  <c r="D77" i="2"/>
  <c r="E77" i="2"/>
  <c r="F77" i="2"/>
  <c r="G77" i="2"/>
  <c r="H77" i="2"/>
  <c r="H70" i="1"/>
  <c r="H76" i="1"/>
  <c r="H77" i="1" s="1"/>
  <c r="H75" i="1"/>
  <c r="E70" i="1"/>
  <c r="E76" i="1"/>
  <c r="E77" i="1"/>
  <c r="E75" i="1"/>
  <c r="E64" i="1"/>
  <c r="E65" i="1"/>
  <c r="E63" i="1"/>
  <c r="E62" i="1"/>
  <c r="E61" i="1"/>
  <c r="E58" i="1"/>
  <c r="E59" i="1"/>
  <c r="E60" i="1"/>
  <c r="E57" i="1"/>
  <c r="E56" i="1" s="1"/>
  <c r="E49" i="1"/>
  <c r="E50" i="1"/>
  <c r="E51" i="1"/>
  <c r="E52" i="1"/>
  <c r="E53" i="1"/>
  <c r="E54" i="1"/>
  <c r="E55" i="1"/>
  <c r="E48" i="1"/>
  <c r="E47" i="1" s="1"/>
  <c r="E67" i="1" s="1"/>
  <c r="E40" i="1"/>
  <c r="E39" i="1"/>
  <c r="E38" i="1"/>
  <c r="E37" i="1"/>
  <c r="E36" i="1"/>
  <c r="E31" i="1"/>
  <c r="E32" i="1"/>
  <c r="E33" i="1"/>
  <c r="E34" i="1"/>
  <c r="E35" i="1"/>
  <c r="E30" i="1"/>
  <c r="E29" i="1" s="1"/>
  <c r="E19" i="1"/>
  <c r="E20" i="1"/>
  <c r="E21" i="1"/>
  <c r="E22" i="1"/>
  <c r="E23" i="1"/>
  <c r="E24" i="1"/>
  <c r="E25" i="1"/>
  <c r="E26" i="1"/>
  <c r="E27" i="1"/>
  <c r="E28" i="1"/>
  <c r="E18" i="1"/>
  <c r="E17" i="1" s="1"/>
  <c r="E42" i="1" s="1"/>
  <c r="E72" i="1" s="1"/>
  <c r="E11" i="1"/>
  <c r="E12" i="1"/>
  <c r="E13" i="1"/>
  <c r="E14" i="1"/>
  <c r="E15" i="1"/>
  <c r="E16" i="1"/>
  <c r="E10" i="1"/>
  <c r="H65" i="1"/>
  <c r="H64" i="1"/>
  <c r="H63" i="1"/>
  <c r="H62" i="1"/>
  <c r="H60" i="1"/>
  <c r="H59" i="1"/>
  <c r="H58" i="1"/>
  <c r="H57" i="1"/>
  <c r="H56" i="1"/>
  <c r="H49" i="1"/>
  <c r="H50" i="1"/>
  <c r="H51" i="1"/>
  <c r="H52" i="1"/>
  <c r="H53" i="1"/>
  <c r="H54" i="1"/>
  <c r="H55" i="1"/>
  <c r="H48" i="1"/>
  <c r="H47" i="1" s="1"/>
  <c r="H67" i="1" s="1"/>
  <c r="H40" i="1"/>
  <c r="H39" i="1"/>
  <c r="H38" i="1" s="1"/>
  <c r="H37" i="1"/>
  <c r="H36" i="1" s="1"/>
  <c r="H31" i="1"/>
  <c r="H32" i="1"/>
  <c r="H33" i="1"/>
  <c r="H34" i="1"/>
  <c r="H35" i="1"/>
  <c r="H30" i="1"/>
  <c r="H29" i="1" s="1"/>
  <c r="H19" i="1"/>
  <c r="H20" i="1"/>
  <c r="H21" i="1"/>
  <c r="H22" i="1"/>
  <c r="H23" i="1"/>
  <c r="H24" i="1"/>
  <c r="H25" i="1"/>
  <c r="H26" i="1"/>
  <c r="H27" i="1"/>
  <c r="H28" i="1"/>
  <c r="H18" i="1"/>
  <c r="H11" i="1"/>
  <c r="H12" i="1"/>
  <c r="H13" i="1"/>
  <c r="H14" i="1"/>
  <c r="H15" i="1"/>
  <c r="H16" i="1"/>
  <c r="H10" i="1"/>
  <c r="D77" i="1"/>
  <c r="F77" i="1"/>
  <c r="G77" i="1"/>
  <c r="C77" i="1"/>
  <c r="D69" i="1"/>
  <c r="E69" i="1"/>
  <c r="F69" i="1"/>
  <c r="G69" i="1"/>
  <c r="H69" i="1"/>
  <c r="C69" i="1"/>
  <c r="D61" i="1"/>
  <c r="F61" i="1"/>
  <c r="G61" i="1"/>
  <c r="D56" i="1"/>
  <c r="F56" i="1"/>
  <c r="G56" i="1"/>
  <c r="D47" i="1"/>
  <c r="D67" i="1"/>
  <c r="F47" i="1"/>
  <c r="F67" i="1"/>
  <c r="G47" i="1"/>
  <c r="G67" i="1"/>
  <c r="C61" i="1"/>
  <c r="C56" i="1"/>
  <c r="C47" i="1"/>
  <c r="C67" i="1"/>
  <c r="D38" i="1"/>
  <c r="F38" i="1"/>
  <c r="G38" i="1"/>
  <c r="D36" i="1"/>
  <c r="F36" i="1"/>
  <c r="G36" i="1"/>
  <c r="G42" i="1" s="1"/>
  <c r="G72" i="1" s="1"/>
  <c r="D29" i="1"/>
  <c r="F29" i="1"/>
  <c r="G29" i="1"/>
  <c r="D17" i="1"/>
  <c r="D42" i="1" s="1"/>
  <c r="D72" i="1" s="1"/>
  <c r="F17" i="1"/>
  <c r="F42" i="1"/>
  <c r="G17" i="1"/>
  <c r="C38" i="1"/>
  <c r="C36" i="1"/>
  <c r="C29" i="1"/>
  <c r="C42" i="1" s="1"/>
  <c r="C72" i="1" s="1"/>
  <c r="C17" i="1"/>
  <c r="H61" i="1"/>
  <c r="F72" i="1"/>
  <c r="H17" i="1"/>
  <c r="H42" i="1" l="1"/>
  <c r="H72" i="1" s="1"/>
  <c r="H61" i="2"/>
  <c r="H56" i="2"/>
  <c r="H47" i="2"/>
  <c r="H38" i="2"/>
  <c r="H29" i="2"/>
  <c r="H17" i="2"/>
  <c r="E61" i="2"/>
  <c r="E56" i="2"/>
  <c r="E47" i="2"/>
  <c r="E38" i="2"/>
  <c r="E29" i="2"/>
  <c r="E17" i="2"/>
  <c r="H61" i="3"/>
  <c r="H56" i="3"/>
  <c r="H67" i="3" s="1"/>
  <c r="H47" i="3"/>
  <c r="H38" i="3"/>
  <c r="H29" i="3"/>
  <c r="H17" i="3"/>
  <c r="H42" i="3" s="1"/>
  <c r="E61" i="3"/>
  <c r="E56" i="3"/>
  <c r="E67" i="3" s="1"/>
  <c r="E47" i="3"/>
  <c r="E38" i="3"/>
  <c r="E29" i="3"/>
  <c r="E17" i="3"/>
  <c r="E42" i="3" s="1"/>
  <c r="H67" i="2"/>
  <c r="H42" i="2"/>
  <c r="E67" i="2"/>
  <c r="E42" i="2"/>
  <c r="E72" i="2" l="1"/>
  <c r="H72" i="2"/>
  <c r="E72" i="3"/>
  <c r="H72" i="3"/>
</calcChain>
</file>

<file path=xl/sharedStrings.xml><?xml version="1.0" encoding="utf-8"?>
<sst xmlns="http://schemas.openxmlformats.org/spreadsheetml/2006/main" count="747" uniqueCount="91">
  <si>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</si>
  <si>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</si>
  <si>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</si>
  <si>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</si>
  <si>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</si>
  <si>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</si>
  <si>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</si>
  <si>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</si>
  <si>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</si>
  <si>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</si>
  <si>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</si>
  <si>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</si>
  <si>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</si>
  <si>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</si>
  <si>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</si>
  <si>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</si>
  <si>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</si>
  <si>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</si>
  <si>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</si>
  <si>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</si>
  <si>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</si>
  <si>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</si>
  <si>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</si>
  <si>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</si>
  <si>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</si>
  <si>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</si>
  <si>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</si>
  <si>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</si>
  <si>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</si>
  <si>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</si>
  <si>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</si>
  <si>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</si>
  <si>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</si>
  <si>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</si>
  <si>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</si>
  <si>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</si>
  <si>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</si>
  <si>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</si>
  <si>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</si>
  <si>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</si>
  <si>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</si>
  <si>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</si>
  <si>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</si>
  <si>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</si>
  <si>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</si>
  <si>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</si>
  <si>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</si>
  <si>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</si>
  <si>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</si>
  <si>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</si>
  <si>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</si>
  <si>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</si>
  <si>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</si>
  <si>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</si>
  <si>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</si>
  <si>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</si>
  <si>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</si>
  <si>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</si>
  <si>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</si>
  <si>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</si>
  <si>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</si>
  <si>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</si>
  <si>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</si>
  <si>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</si>
  <si>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</si>
  <si>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</si>
  <si>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</si>
  <si>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</si>
  <si>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</si>
  <si>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</si>
  <si>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</si>
  <si>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</si>
  <si>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</si>
  <si>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MUNICIPIO DE FRANCISCO I. MADERO, HIDALGO (a)</t>
  </si>
  <si>
    <t>Del 1 de Enero al 31 de Enero de 2019 (b)</t>
  </si>
  <si>
    <t>Del 1 de Enero al 28 de Febrero de 2019 (b)</t>
  </si>
  <si>
    <t>Del 1 de Enero al 31 de Marzo de 2019 (b)</t>
  </si>
  <si>
    <t>BAJO PROTESTA DE DECIR VERDAD DECLARAMOS QUE LOS ESTADOS FINANCIEROS Y SUS NOTAS, SON RAZONABLEMENTE CORRECTOS Y SON RESPONSABILIDAD DEL EMISOR</t>
  </si>
  <si>
    <t>"BAJO PROTESTA DE DECIR VERDAD DECLARAMOS QUE LAS CIFRAS CONTENIDAS EN ESTE ESTADO FINANCIERO SON VERACES Y CONTIENEN TODA LA INFORMACIÓN REFERENTE A LA SITUACIÓN Y/O LOS RESULTADOS DEL MUNICIPIO DE FRANCISCO I. MADERO, HIDALGO., AFIRMANDO SER LEGALMENTE RESPONSABLES DE LA AUTENTICIDAD Y VERACIDAD DE LAS MISMAS, Y ASÍ MISMO ASUMIMOS LA RESPONSABILIDAD DERIVADA DE CUALQUIER DECLARACIÓN EN FALSO SOBRE LAS MISMAS"</t>
  </si>
  <si>
    <t>PROFR. LUCAS PABLO GUZMÃN ISIDRO</t>
  </si>
  <si>
    <t>PROFRA. PAULINA MADRIGAL MOCTEZUMA</t>
  </si>
  <si>
    <t>LIC. JOSÉ EMMANUEL MEJÍA HERNÁNDEZ</t>
  </si>
  <si>
    <t>PRESIDENTE MUNICIPAL</t>
  </si>
  <si>
    <t xml:space="preserve">SÍNDICO PROCURADOR </t>
  </si>
  <si>
    <t>TESORERO MUNICIPAL</t>
  </si>
  <si>
    <t>Del 1 de Enero al 31 de Mayo de 2019 (b)</t>
  </si>
  <si>
    <t>Del 1 de Enero al 30 de Abril de 2019 (b)</t>
  </si>
  <si>
    <t>Del 1 de Enero al 30 de Junio de 2019 (b)</t>
  </si>
  <si>
    <t>Del 1 de Enero al 31 de Julio de 2019 (b)</t>
  </si>
  <si>
    <t>Del 1 de Enero al 31 de Agosto de 2019 (b)</t>
  </si>
  <si>
    <t>Del 1 de Enero al 30 de Septiembre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</si>
</sst>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333333"/>
      <name val="Arial Narrow"/>
      <family val="2"/>
    </font>
    <font>
      <sz val="12"/>
      <color theme="1"/>
      <name val="Arial Narrow"/>
      <family val="2"/>
    </font>
    <font>
      <sz val="9"/>
      <color theme="1"/>
      <name val="Arial Narrow"/>
      <family val="2"/>
    </font>
    <font>
      <b/>
      <sz val="10"/>
      <color rgb="FF333333"/>
      <name val="Arial Narrow"/>
      <family val="2"/>
    </font>
    <font>
      <sz val="11"/>
      <color theme="1"/>
      <name val="Arial Narrow"/>
      <family val="2"/>
    </font>
    <font>
      <b/>
      <i/>
      <sz val="12"/>
      <color theme="1"/>
      <name val="Arial Narrow"/>
      <family val="2"/>
    </font>
    <font>
      <i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164" fontId="2" fillId="0" borderId="2" xfId="0" applyNumberFormat="1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left" vertical="center" indent="1"/>
    </xf>
    <xf numFmtId="164" fontId="2" fillId="0" borderId="2" xfId="0" applyNumberFormat="1" applyFont="1" applyBorder="1" applyAlignment="1">
      <alignment horizontal="left" vertical="center" indent="3"/>
    </xf>
    <xf numFmtId="164" fontId="2" fillId="0" borderId="2" xfId="0" applyNumberFormat="1" applyFont="1" applyBorder="1" applyAlignment="1">
      <alignment horizontal="left" vertical="center" wrapText="1" indent="3"/>
    </xf>
    <xf numFmtId="164" fontId="2" fillId="0" borderId="2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vertical="center" wrapText="1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4" fontId="2" fillId="0" borderId="0" xfId="1" applyFont="1" applyAlignment="1">
      <alignment horizontal="right"/>
    </xf>
    <xf numFmtId="44" fontId="2" fillId="0" borderId="0" xfId="1" applyFont="1"/>
    <xf numFmtId="44" fontId="2" fillId="0" borderId="1" xfId="1" applyFont="1" applyBorder="1" applyAlignment="1">
      <alignment horizontal="right" vertical="center"/>
    </xf>
    <xf numFmtId="44" fontId="2" fillId="0" borderId="1" xfId="1" applyFont="1" applyBorder="1" applyAlignment="1">
      <alignment horizontal="center" vertical="center"/>
    </xf>
    <xf numFmtId="44" fontId="2" fillId="0" borderId="17" xfId="1" applyFont="1" applyBorder="1" applyAlignment="1">
      <alignment horizontal="right" vertical="center"/>
    </xf>
    <xf numFmtId="44" fontId="3" fillId="0" borderId="1" xfId="1" applyFont="1" applyBorder="1" applyAlignment="1">
      <alignment horizontal="right" vertical="center"/>
    </xf>
    <xf numFmtId="44" fontId="3" fillId="0" borderId="17" xfId="1" applyFont="1" applyBorder="1" applyAlignment="1">
      <alignment horizontal="right" vertical="center"/>
    </xf>
    <xf numFmtId="44" fontId="2" fillId="0" borderId="2" xfId="1" applyFont="1" applyBorder="1" applyAlignment="1">
      <alignment vertical="center"/>
    </xf>
    <xf numFmtId="44" fontId="2" fillId="0" borderId="2" xfId="1" applyFont="1" applyBorder="1" applyAlignment="1">
      <alignment horizontal="right" vertical="center"/>
    </xf>
    <xf numFmtId="44" fontId="2" fillId="2" borderId="1" xfId="1" applyFont="1" applyFill="1" applyBorder="1" applyAlignment="1">
      <alignment horizontal="right" vertical="center"/>
    </xf>
    <xf numFmtId="44" fontId="2" fillId="2" borderId="1" xfId="1" applyFont="1" applyFill="1" applyBorder="1" applyAlignment="1">
      <alignment horizontal="center" vertical="center"/>
    </xf>
    <xf numFmtId="44" fontId="2" fillId="0" borderId="1" xfId="1" applyFont="1" applyBorder="1" applyAlignment="1">
      <alignment horizontal="justify" vertical="center"/>
    </xf>
    <xf numFmtId="44" fontId="2" fillId="0" borderId="9" xfId="1" applyFont="1" applyBorder="1" applyAlignment="1">
      <alignment horizontal="right" vertical="center"/>
    </xf>
    <xf numFmtId="44" fontId="2" fillId="0" borderId="9" xfId="1" applyFont="1" applyBorder="1" applyAlignment="1">
      <alignment horizontal="center" vertical="center"/>
    </xf>
    <xf numFmtId="44" fontId="2" fillId="0" borderId="3" xfId="1" applyFont="1" applyBorder="1" applyAlignment="1">
      <alignment horizontal="right" vertical="center"/>
    </xf>
    <xf numFmtId="44" fontId="2" fillId="0" borderId="3" xfId="1" applyFont="1" applyBorder="1" applyAlignment="1">
      <alignment horizontal="justify" vertical="center"/>
    </xf>
    <xf numFmtId="0" fontId="5" fillId="0" borderId="0" xfId="0" applyFont="1"/>
    <xf numFmtId="44" fontId="5" fillId="0" borderId="0" xfId="1" applyFont="1"/>
    <xf numFmtId="44" fontId="6" fillId="0" borderId="0" xfId="1" applyFont="1"/>
    <xf numFmtId="0" fontId="7" fillId="0" borderId="0" xfId="0" applyFont="1" applyAlignment="1">
      <alignment horizontal="center" wrapText="1"/>
    </xf>
    <xf numFmtId="0" fontId="8" fillId="0" borderId="0" xfId="0" applyFont="1"/>
    <xf numFmtId="0" fontId="7" fillId="0" borderId="0" xfId="0" applyFont="1" applyAlignment="1">
      <alignment horizontal="center" wrapText="1"/>
    </xf>
    <xf numFmtId="44" fontId="7" fillId="0" borderId="0" xfId="1" applyFont="1" applyAlignment="1">
      <alignment horizontal="center" wrapText="1"/>
    </xf>
    <xf numFmtId="0" fontId="2" fillId="0" borderId="0" xfId="0" applyFont="1"/>
    <xf numFmtId="164" fontId="2" fillId="0" borderId="2" xfId="0" applyNumberFormat="1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left" vertical="center" indent="1"/>
    </xf>
    <xf numFmtId="164" fontId="2" fillId="0" borderId="2" xfId="0" applyNumberFormat="1" applyFont="1" applyBorder="1" applyAlignment="1">
      <alignment horizontal="left" vertical="center" indent="3"/>
    </xf>
    <xf numFmtId="164" fontId="2" fillId="0" borderId="2" xfId="0" applyNumberFormat="1" applyFont="1" applyBorder="1" applyAlignment="1">
      <alignment horizontal="left" vertical="center" wrapText="1" indent="3"/>
    </xf>
    <xf numFmtId="164" fontId="2" fillId="0" borderId="2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vertical="center" wrapText="1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vertical="center" indent="1"/>
    </xf>
    <xf numFmtId="44" fontId="8" fillId="0" borderId="0" xfId="1" applyFont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164" fontId="2" fillId="0" borderId="3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justify" vertical="center"/>
    </xf>
    <xf numFmtId="164" fontId="3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justify" vertical="center"/>
    </xf>
    <xf numFmtId="164" fontId="2" fillId="0" borderId="9" xfId="0" applyNumberFormat="1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3" fillId="0" borderId="17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7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3" fillId="0" borderId="17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justify" vertical="center"/>
    </xf>
    <xf numFmtId="164" fontId="2" fillId="0" borderId="9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4" fontId="3" fillId="2" borderId="14" xfId="1" applyFont="1" applyFill="1" applyBorder="1" applyAlignment="1">
      <alignment horizontal="center" vertical="center"/>
    </xf>
    <xf numFmtId="44" fontId="3" fillId="2" borderId="15" xfId="1" applyFont="1" applyFill="1" applyBorder="1" applyAlignment="1">
      <alignment horizontal="center" vertical="center"/>
    </xf>
    <xf numFmtId="44" fontId="3" fillId="2" borderId="16" xfId="1" applyFont="1" applyFill="1" applyBorder="1" applyAlignment="1">
      <alignment horizontal="center" vertical="center"/>
    </xf>
    <xf numFmtId="44" fontId="9" fillId="3" borderId="0" xfId="1" applyFont="1" applyFill="1" applyBorder="1" applyAlignment="1">
      <alignment horizontal="center" vertical="center" wrapText="1"/>
    </xf>
    <xf numFmtId="44" fontId="10" fillId="3" borderId="0" xfId="1" applyFont="1" applyFill="1" applyAlignment="1">
      <alignment horizontal="center" wrapText="1"/>
    </xf>
    <xf numFmtId="44" fontId="3" fillId="2" borderId="10" xfId="1" applyFont="1" applyFill="1" applyBorder="1" applyAlignment="1">
      <alignment horizontal="center" vertical="center"/>
    </xf>
    <xf numFmtId="44" fontId="3" fillId="2" borderId="2" xfId="1" applyFont="1" applyFill="1" applyBorder="1" applyAlignment="1">
      <alignment horizontal="center" vertical="center"/>
    </xf>
    <xf numFmtId="44" fontId="3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9" fillId="3" borderId="0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wrapText="1"/>
    </xf>
    <xf numFmtId="44" fontId="3" fillId="2" borderId="10" xfId="1" applyFont="1" applyFill="1" applyBorder="1" applyAlignment="1">
      <alignment horizontal="center" vertical="center" wrapText="1"/>
    </xf>
    <xf numFmtId="44" fontId="3" fillId="2" borderId="7" xfId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581025</xdr:colOff>
      <xdr:row>4</xdr:row>
      <xdr:rowOff>129258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71450"/>
          <a:ext cx="581025" cy="615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581025</xdr:colOff>
      <xdr:row>4</xdr:row>
      <xdr:rowOff>129258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71450"/>
          <a:ext cx="581025" cy="615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581025</xdr:colOff>
      <xdr:row>4</xdr:row>
      <xdr:rowOff>129258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71450"/>
          <a:ext cx="581025" cy="615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581025</xdr:colOff>
      <xdr:row>4</xdr:row>
      <xdr:rowOff>129258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71450"/>
          <a:ext cx="581025" cy="615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9525</xdr:rowOff>
    </xdr:from>
    <xdr:to>
      <xdr:col>1</xdr:col>
      <xdr:colOff>628650</xdr:colOff>
      <xdr:row>4</xdr:row>
      <xdr:rowOff>138783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80975"/>
          <a:ext cx="581025" cy="615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28575</xdr:rowOff>
    </xdr:from>
    <xdr:to>
      <xdr:col>1</xdr:col>
      <xdr:colOff>619125</xdr:colOff>
      <xdr:row>4</xdr:row>
      <xdr:rowOff>157833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0025"/>
          <a:ext cx="581025" cy="615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9525</xdr:rowOff>
    </xdr:from>
    <xdr:to>
      <xdr:col>1</xdr:col>
      <xdr:colOff>609600</xdr:colOff>
      <xdr:row>4</xdr:row>
      <xdr:rowOff>138783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0975"/>
          <a:ext cx="581025" cy="615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</xdr:col>
      <xdr:colOff>609600</xdr:colOff>
      <xdr:row>4</xdr:row>
      <xdr:rowOff>157833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581025" cy="615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19050</xdr:rowOff>
    </xdr:from>
    <xdr:to>
      <xdr:col>1</xdr:col>
      <xdr:colOff>619125</xdr:colOff>
      <xdr:row>4</xdr:row>
      <xdr:rowOff>148308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90500"/>
          <a:ext cx="581025" cy="615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view="pageBreakPreview" zoomScale="85" zoomScaleNormal="100" zoomScaleSheetLayoutView="85" workbookViewId="0">
      <pane ySplit="8" topLeftCell="A38" activePane="bottomLeft" state="frozen"/>
      <selection activeCell="B83" sqref="B83:H84"/>
      <selection pane="bottomLeft" activeCell="B83" sqref="B83:H84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9" customWidth="1"/>
    <col min="4" max="4" width="18" style="20" customWidth="1"/>
    <col min="5" max="5" width="14.7109375" style="19" customWidth="1"/>
    <col min="6" max="6" width="13.85546875" style="20" customWidth="1"/>
    <col min="7" max="7" width="14.85546875" style="20" customWidth="1"/>
    <col min="8" max="8" width="13.7109375" style="19" customWidth="1"/>
    <col min="9" max="16384" width="11" style="1"/>
  </cols>
  <sheetData>
    <row r="1" spans="2:8" ht="13.5" thickBot="1" x14ac:dyDescent="0.25"/>
    <row r="2" spans="2:8" x14ac:dyDescent="0.2">
      <c r="B2" s="88" t="s">
        <v>73</v>
      </c>
      <c r="C2" s="89"/>
      <c r="D2" s="89"/>
      <c r="E2" s="89"/>
      <c r="F2" s="89"/>
      <c r="G2" s="89"/>
      <c r="H2" s="90"/>
    </row>
    <row r="3" spans="2:8" x14ac:dyDescent="0.2">
      <c r="B3" s="91" t="s">
        <v>0</v>
      </c>
      <c r="C3" s="92"/>
      <c r="D3" s="92"/>
      <c r="E3" s="92"/>
      <c r="F3" s="92"/>
      <c r="G3" s="92"/>
      <c r="H3" s="93"/>
    </row>
    <row r="4" spans="2:8" x14ac:dyDescent="0.2">
      <c r="B4" s="91" t="s">
        <v>74</v>
      </c>
      <c r="C4" s="92"/>
      <c r="D4" s="92"/>
      <c r="E4" s="92"/>
      <c r="F4" s="92"/>
      <c r="G4" s="92"/>
      <c r="H4" s="93"/>
    </row>
    <row r="5" spans="2:8" ht="13.5" thickBot="1" x14ac:dyDescent="0.25">
      <c r="B5" s="94" t="s">
        <v>1</v>
      </c>
      <c r="C5" s="95"/>
      <c r="D5" s="95"/>
      <c r="E5" s="95"/>
      <c r="F5" s="95"/>
      <c r="G5" s="95"/>
      <c r="H5" s="96"/>
    </row>
    <row r="6" spans="2:8" ht="13.5" thickBot="1" x14ac:dyDescent="0.25">
      <c r="B6" s="3"/>
      <c r="C6" s="97" t="s">
        <v>2</v>
      </c>
      <c r="D6" s="98"/>
      <c r="E6" s="98"/>
      <c r="F6" s="98"/>
      <c r="G6" s="99"/>
      <c r="H6" s="102" t="s">
        <v>3</v>
      </c>
    </row>
    <row r="7" spans="2:8" x14ac:dyDescent="0.2">
      <c r="B7" s="4" t="s">
        <v>4</v>
      </c>
      <c r="C7" s="102" t="s">
        <v>6</v>
      </c>
      <c r="D7" s="109" t="s">
        <v>7</v>
      </c>
      <c r="E7" s="102" t="s">
        <v>8</v>
      </c>
      <c r="F7" s="102" t="s">
        <v>9</v>
      </c>
      <c r="G7" s="102" t="s">
        <v>10</v>
      </c>
      <c r="H7" s="103"/>
    </row>
    <row r="8" spans="2:8" ht="13.5" thickBot="1" x14ac:dyDescent="0.25">
      <c r="B8" s="5" t="s">
        <v>5</v>
      </c>
      <c r="C8" s="104"/>
      <c r="D8" s="110"/>
      <c r="E8" s="104"/>
      <c r="F8" s="104"/>
      <c r="G8" s="104"/>
      <c r="H8" s="104"/>
    </row>
    <row r="9" spans="2:8" x14ac:dyDescent="0.2">
      <c r="B9" s="6" t="s">
        <v>11</v>
      </c>
      <c r="C9" s="21"/>
      <c r="D9" s="22"/>
      <c r="E9" s="21"/>
      <c r="F9" s="22"/>
      <c r="G9" s="22"/>
      <c r="H9" s="21"/>
    </row>
    <row r="10" spans="2:8" x14ac:dyDescent="0.2">
      <c r="B10" s="8" t="s">
        <v>12</v>
      </c>
      <c r="C10" s="21">
        <v>3615161.25</v>
      </c>
      <c r="D10" s="22">
        <v>0</v>
      </c>
      <c r="E10" s="21">
        <f>C10+D10</f>
        <v>3615161.25</v>
      </c>
      <c r="F10" s="22">
        <v>1388536.18</v>
      </c>
      <c r="G10" s="22">
        <v>1388536.18</v>
      </c>
      <c r="H10" s="21">
        <f>G10-C10</f>
        <v>-2226625.0700000003</v>
      </c>
    </row>
    <row r="11" spans="2:8" x14ac:dyDescent="0.2">
      <c r="B11" s="8" t="s">
        <v>13</v>
      </c>
      <c r="C11" s="21"/>
      <c r="D11" s="22"/>
      <c r="E11" s="21">
        <f t="shared" ref="E11:E40" si="0">C11+D11</f>
        <v>0</v>
      </c>
      <c r="F11" s="22"/>
      <c r="G11" s="22"/>
      <c r="H11" s="21">
        <f t="shared" ref="H11:H16" si="1">G11-C11</f>
        <v>0</v>
      </c>
    </row>
    <row r="12" spans="2:8" x14ac:dyDescent="0.2">
      <c r="B12" s="8" t="s">
        <v>14</v>
      </c>
      <c r="C12" s="21"/>
      <c r="D12" s="22"/>
      <c r="E12" s="21">
        <f t="shared" si="0"/>
        <v>0</v>
      </c>
      <c r="F12" s="22"/>
      <c r="G12" s="22"/>
      <c r="H12" s="21">
        <f t="shared" si="1"/>
        <v>0</v>
      </c>
    </row>
    <row r="13" spans="2:8" x14ac:dyDescent="0.2">
      <c r="B13" s="8" t="s">
        <v>15</v>
      </c>
      <c r="C13" s="21">
        <v>5074093.5</v>
      </c>
      <c r="D13" s="22">
        <v>0</v>
      </c>
      <c r="E13" s="21">
        <f t="shared" si="0"/>
        <v>5074093.5</v>
      </c>
      <c r="F13" s="22">
        <v>587427.79</v>
      </c>
      <c r="G13" s="22">
        <v>587427.79</v>
      </c>
      <c r="H13" s="21">
        <f t="shared" si="1"/>
        <v>-4486665.71</v>
      </c>
    </row>
    <row r="14" spans="2:8" x14ac:dyDescent="0.2">
      <c r="B14" s="8" t="s">
        <v>16</v>
      </c>
      <c r="C14" s="21"/>
      <c r="D14" s="22"/>
      <c r="E14" s="21">
        <f t="shared" si="0"/>
        <v>0</v>
      </c>
      <c r="F14" s="22"/>
      <c r="G14" s="22"/>
      <c r="H14" s="21">
        <f t="shared" si="1"/>
        <v>0</v>
      </c>
    </row>
    <row r="15" spans="2:8" x14ac:dyDescent="0.2">
      <c r="B15" s="8" t="s">
        <v>17</v>
      </c>
      <c r="C15" s="21">
        <v>911480.03</v>
      </c>
      <c r="D15" s="22">
        <v>0</v>
      </c>
      <c r="E15" s="21">
        <f t="shared" si="0"/>
        <v>911480.03</v>
      </c>
      <c r="F15" s="22">
        <v>93805</v>
      </c>
      <c r="G15" s="22">
        <v>93805</v>
      </c>
      <c r="H15" s="21">
        <f t="shared" si="1"/>
        <v>-817675.03</v>
      </c>
    </row>
    <row r="16" spans="2:8" x14ac:dyDescent="0.2">
      <c r="B16" s="8" t="s">
        <v>70</v>
      </c>
      <c r="C16" s="21"/>
      <c r="D16" s="22"/>
      <c r="E16" s="21">
        <f t="shared" si="0"/>
        <v>0</v>
      </c>
      <c r="F16" s="22"/>
      <c r="G16" s="22"/>
      <c r="H16" s="21">
        <f t="shared" si="1"/>
        <v>0</v>
      </c>
    </row>
    <row r="17" spans="2:8" ht="25.5" x14ac:dyDescent="0.2">
      <c r="B17" s="12" t="s">
        <v>68</v>
      </c>
      <c r="C17" s="21">
        <f t="shared" ref="C17:H17" si="2">SUM(C18:C28)</f>
        <v>37144760</v>
      </c>
      <c r="D17" s="23">
        <f t="shared" si="2"/>
        <v>0</v>
      </c>
      <c r="E17" s="23">
        <f t="shared" si="2"/>
        <v>37144760</v>
      </c>
      <c r="F17" s="23">
        <f t="shared" si="2"/>
        <v>2984244.96</v>
      </c>
      <c r="G17" s="23">
        <f t="shared" si="2"/>
        <v>2984244.96</v>
      </c>
      <c r="H17" s="23">
        <f t="shared" si="2"/>
        <v>-34160515.040000007</v>
      </c>
    </row>
    <row r="18" spans="2:8" x14ac:dyDescent="0.2">
      <c r="B18" s="9" t="s">
        <v>18</v>
      </c>
      <c r="C18" s="21">
        <v>22278356</v>
      </c>
      <c r="D18" s="22">
        <v>0</v>
      </c>
      <c r="E18" s="21">
        <f t="shared" si="0"/>
        <v>22278356</v>
      </c>
      <c r="F18" s="22">
        <v>2036096.9</v>
      </c>
      <c r="G18" s="22">
        <v>2036096.9</v>
      </c>
      <c r="H18" s="21">
        <f>G18-C18</f>
        <v>-20242259.100000001</v>
      </c>
    </row>
    <row r="19" spans="2:8" x14ac:dyDescent="0.2">
      <c r="B19" s="9" t="s">
        <v>19</v>
      </c>
      <c r="C19" s="21">
        <v>11506097</v>
      </c>
      <c r="D19" s="22">
        <v>0</v>
      </c>
      <c r="E19" s="21">
        <f t="shared" si="0"/>
        <v>11506097</v>
      </c>
      <c r="F19" s="22">
        <v>781175.15</v>
      </c>
      <c r="G19" s="22">
        <v>781175.15</v>
      </c>
      <c r="H19" s="21">
        <f t="shared" ref="H19:H40" si="3">G19-C19</f>
        <v>-10724921.85</v>
      </c>
    </row>
    <row r="20" spans="2:8" x14ac:dyDescent="0.2">
      <c r="B20" s="9" t="s">
        <v>20</v>
      </c>
      <c r="C20" s="21">
        <v>827669</v>
      </c>
      <c r="D20" s="22">
        <v>0</v>
      </c>
      <c r="E20" s="21">
        <f t="shared" si="0"/>
        <v>827669</v>
      </c>
      <c r="F20" s="22">
        <v>45493.11</v>
      </c>
      <c r="G20" s="22">
        <v>45493.11</v>
      </c>
      <c r="H20" s="21">
        <f t="shared" si="3"/>
        <v>-782175.89</v>
      </c>
    </row>
    <row r="21" spans="2:8" x14ac:dyDescent="0.2">
      <c r="B21" s="9" t="s">
        <v>21</v>
      </c>
      <c r="C21" s="21">
        <v>923631</v>
      </c>
      <c r="D21" s="22">
        <v>0</v>
      </c>
      <c r="E21" s="21">
        <f t="shared" si="0"/>
        <v>923631</v>
      </c>
      <c r="F21" s="22">
        <v>3689.72</v>
      </c>
      <c r="G21" s="22">
        <v>3689.72</v>
      </c>
      <c r="H21" s="21">
        <f t="shared" si="3"/>
        <v>-919941.28</v>
      </c>
    </row>
    <row r="22" spans="2:8" x14ac:dyDescent="0.2">
      <c r="B22" s="9" t="s">
        <v>22</v>
      </c>
      <c r="C22" s="21"/>
      <c r="D22" s="22"/>
      <c r="E22" s="21">
        <f t="shared" si="0"/>
        <v>0</v>
      </c>
      <c r="F22" s="22"/>
      <c r="G22" s="22"/>
      <c r="H22" s="21">
        <f t="shared" si="3"/>
        <v>0</v>
      </c>
    </row>
    <row r="23" spans="2:8" ht="25.5" x14ac:dyDescent="0.2">
      <c r="B23" s="10" t="s">
        <v>23</v>
      </c>
      <c r="C23" s="21">
        <v>400759</v>
      </c>
      <c r="D23" s="22">
        <v>0</v>
      </c>
      <c r="E23" s="21">
        <f t="shared" si="0"/>
        <v>400759</v>
      </c>
      <c r="F23" s="22">
        <v>34933.72</v>
      </c>
      <c r="G23" s="22">
        <v>34933.72</v>
      </c>
      <c r="H23" s="21">
        <f t="shared" si="3"/>
        <v>-365825.28000000003</v>
      </c>
    </row>
    <row r="24" spans="2:8" ht="25.5" x14ac:dyDescent="0.2">
      <c r="B24" s="10" t="s">
        <v>24</v>
      </c>
      <c r="C24" s="21"/>
      <c r="D24" s="22"/>
      <c r="E24" s="21">
        <f t="shared" si="0"/>
        <v>0</v>
      </c>
      <c r="F24" s="22"/>
      <c r="G24" s="22"/>
      <c r="H24" s="21">
        <f t="shared" si="3"/>
        <v>0</v>
      </c>
    </row>
    <row r="25" spans="2:8" x14ac:dyDescent="0.2">
      <c r="B25" s="9" t="s">
        <v>25</v>
      </c>
      <c r="C25" s="21"/>
      <c r="D25" s="22"/>
      <c r="E25" s="21">
        <f t="shared" si="0"/>
        <v>0</v>
      </c>
      <c r="F25" s="22"/>
      <c r="G25" s="22"/>
      <c r="H25" s="21">
        <f t="shared" si="3"/>
        <v>0</v>
      </c>
    </row>
    <row r="26" spans="2:8" x14ac:dyDescent="0.2">
      <c r="B26" s="9" t="s">
        <v>26</v>
      </c>
      <c r="C26" s="21">
        <v>1208248</v>
      </c>
      <c r="D26" s="22">
        <v>0</v>
      </c>
      <c r="E26" s="21">
        <f t="shared" si="0"/>
        <v>1208248</v>
      </c>
      <c r="F26" s="22">
        <v>82856.36</v>
      </c>
      <c r="G26" s="22">
        <v>82856.36</v>
      </c>
      <c r="H26" s="21">
        <f t="shared" si="3"/>
        <v>-1125391.6399999999</v>
      </c>
    </row>
    <row r="27" spans="2:8" x14ac:dyDescent="0.2">
      <c r="B27" s="9" t="s">
        <v>27</v>
      </c>
      <c r="C27" s="21"/>
      <c r="D27" s="22"/>
      <c r="E27" s="21">
        <f t="shared" si="0"/>
        <v>0</v>
      </c>
      <c r="F27" s="22"/>
      <c r="G27" s="22"/>
      <c r="H27" s="21">
        <f t="shared" si="3"/>
        <v>0</v>
      </c>
    </row>
    <row r="28" spans="2:8" ht="25.5" x14ac:dyDescent="0.2">
      <c r="B28" s="10" t="s">
        <v>28</v>
      </c>
      <c r="C28" s="21"/>
      <c r="D28" s="22"/>
      <c r="E28" s="21">
        <f t="shared" si="0"/>
        <v>0</v>
      </c>
      <c r="F28" s="22"/>
      <c r="G28" s="22"/>
      <c r="H28" s="21">
        <f t="shared" si="3"/>
        <v>0</v>
      </c>
    </row>
    <row r="29" spans="2:8" ht="25.5" x14ac:dyDescent="0.2">
      <c r="B29" s="12" t="s">
        <v>29</v>
      </c>
      <c r="C29" s="21">
        <f t="shared" ref="C29:H29" si="4">SUM(C30:C34)</f>
        <v>0</v>
      </c>
      <c r="D29" s="21">
        <f t="shared" si="4"/>
        <v>0</v>
      </c>
      <c r="E29" s="21">
        <f t="shared" si="4"/>
        <v>0</v>
      </c>
      <c r="F29" s="21">
        <f t="shared" si="4"/>
        <v>0</v>
      </c>
      <c r="G29" s="21">
        <f t="shared" si="4"/>
        <v>0</v>
      </c>
      <c r="H29" s="21">
        <f t="shared" si="4"/>
        <v>0</v>
      </c>
    </row>
    <row r="30" spans="2:8" x14ac:dyDescent="0.2">
      <c r="B30" s="9" t="s">
        <v>30</v>
      </c>
      <c r="C30" s="21"/>
      <c r="D30" s="22"/>
      <c r="E30" s="21">
        <f t="shared" si="0"/>
        <v>0</v>
      </c>
      <c r="F30" s="22"/>
      <c r="G30" s="22"/>
      <c r="H30" s="21">
        <f t="shared" si="3"/>
        <v>0</v>
      </c>
    </row>
    <row r="31" spans="2:8" x14ac:dyDescent="0.2">
      <c r="B31" s="9" t="s">
        <v>31</v>
      </c>
      <c r="C31" s="21"/>
      <c r="D31" s="22"/>
      <c r="E31" s="21">
        <f t="shared" si="0"/>
        <v>0</v>
      </c>
      <c r="F31" s="22"/>
      <c r="G31" s="22"/>
      <c r="H31" s="21">
        <f t="shared" si="3"/>
        <v>0</v>
      </c>
    </row>
    <row r="32" spans="2:8" x14ac:dyDescent="0.2">
      <c r="B32" s="9" t="s">
        <v>32</v>
      </c>
      <c r="C32" s="21"/>
      <c r="D32" s="22"/>
      <c r="E32" s="21">
        <f t="shared" si="0"/>
        <v>0</v>
      </c>
      <c r="F32" s="22"/>
      <c r="G32" s="22"/>
      <c r="H32" s="21">
        <f t="shared" si="3"/>
        <v>0</v>
      </c>
    </row>
    <row r="33" spans="2:8" ht="25.5" x14ac:dyDescent="0.2">
      <c r="B33" s="10" t="s">
        <v>33</v>
      </c>
      <c r="C33" s="21"/>
      <c r="D33" s="22"/>
      <c r="E33" s="21">
        <f t="shared" si="0"/>
        <v>0</v>
      </c>
      <c r="F33" s="22"/>
      <c r="G33" s="22"/>
      <c r="H33" s="21">
        <f t="shared" si="3"/>
        <v>0</v>
      </c>
    </row>
    <row r="34" spans="2:8" x14ac:dyDescent="0.2">
      <c r="B34" s="9" t="s">
        <v>34</v>
      </c>
      <c r="C34" s="21"/>
      <c r="D34" s="22"/>
      <c r="E34" s="21">
        <f t="shared" si="0"/>
        <v>0</v>
      </c>
      <c r="F34" s="22"/>
      <c r="G34" s="22"/>
      <c r="H34" s="21">
        <f t="shared" si="3"/>
        <v>0</v>
      </c>
    </row>
    <row r="35" spans="2:8" x14ac:dyDescent="0.2">
      <c r="B35" s="8" t="s">
        <v>71</v>
      </c>
      <c r="C35" s="21"/>
      <c r="D35" s="22"/>
      <c r="E35" s="21">
        <f t="shared" si="0"/>
        <v>0</v>
      </c>
      <c r="F35" s="22"/>
      <c r="G35" s="22"/>
      <c r="H35" s="21">
        <f t="shared" si="3"/>
        <v>0</v>
      </c>
    </row>
    <row r="36" spans="2:8" x14ac:dyDescent="0.2">
      <c r="B36" s="8" t="s">
        <v>35</v>
      </c>
      <c r="C36" s="21">
        <f t="shared" ref="C36:H36" si="5">C37</f>
        <v>0</v>
      </c>
      <c r="D36" s="21">
        <f t="shared" si="5"/>
        <v>0</v>
      </c>
      <c r="E36" s="21">
        <f t="shared" si="5"/>
        <v>0</v>
      </c>
      <c r="F36" s="21">
        <f t="shared" si="5"/>
        <v>0</v>
      </c>
      <c r="G36" s="21">
        <f t="shared" si="5"/>
        <v>0</v>
      </c>
      <c r="H36" s="21">
        <f t="shared" si="5"/>
        <v>0</v>
      </c>
    </row>
    <row r="37" spans="2:8" x14ac:dyDescent="0.2">
      <c r="B37" s="9" t="s">
        <v>36</v>
      </c>
      <c r="C37" s="21"/>
      <c r="D37" s="22"/>
      <c r="E37" s="21">
        <f t="shared" si="0"/>
        <v>0</v>
      </c>
      <c r="F37" s="22"/>
      <c r="G37" s="22"/>
      <c r="H37" s="21">
        <f t="shared" si="3"/>
        <v>0</v>
      </c>
    </row>
    <row r="38" spans="2:8" x14ac:dyDescent="0.2">
      <c r="B38" s="8" t="s">
        <v>37</v>
      </c>
      <c r="C38" s="21">
        <f t="shared" ref="C38:H38" si="6">C39+C40</f>
        <v>403192</v>
      </c>
      <c r="D38" s="21">
        <f t="shared" si="6"/>
        <v>0</v>
      </c>
      <c r="E38" s="21">
        <f t="shared" si="6"/>
        <v>403192</v>
      </c>
      <c r="F38" s="21">
        <f t="shared" si="6"/>
        <v>27342.14</v>
      </c>
      <c r="G38" s="21">
        <f t="shared" si="6"/>
        <v>27342.14</v>
      </c>
      <c r="H38" s="21">
        <f t="shared" si="6"/>
        <v>-375849.86</v>
      </c>
    </row>
    <row r="39" spans="2:8" x14ac:dyDescent="0.2">
      <c r="B39" s="9" t="s">
        <v>38</v>
      </c>
      <c r="C39" s="21">
        <v>277588</v>
      </c>
      <c r="D39" s="22">
        <v>0</v>
      </c>
      <c r="E39" s="21">
        <f t="shared" si="0"/>
        <v>277588</v>
      </c>
      <c r="F39" s="22">
        <v>27342.14</v>
      </c>
      <c r="G39" s="22">
        <v>27342.14</v>
      </c>
      <c r="H39" s="21">
        <f t="shared" si="3"/>
        <v>-250245.86</v>
      </c>
    </row>
    <row r="40" spans="2:8" x14ac:dyDescent="0.2">
      <c r="B40" s="9" t="s">
        <v>39</v>
      </c>
      <c r="C40" s="21">
        <v>125604</v>
      </c>
      <c r="D40" s="22">
        <v>0</v>
      </c>
      <c r="E40" s="21">
        <f t="shared" si="0"/>
        <v>125604</v>
      </c>
      <c r="F40" s="22">
        <v>0</v>
      </c>
      <c r="G40" s="22">
        <v>0</v>
      </c>
      <c r="H40" s="21">
        <f t="shared" si="3"/>
        <v>-125604</v>
      </c>
    </row>
    <row r="41" spans="2:8" x14ac:dyDescent="0.2">
      <c r="B41" s="7"/>
      <c r="C41" s="21"/>
      <c r="D41" s="22"/>
      <c r="E41" s="21"/>
      <c r="F41" s="22"/>
      <c r="G41" s="22"/>
      <c r="H41" s="21"/>
    </row>
    <row r="42" spans="2:8" ht="25.5" x14ac:dyDescent="0.2">
      <c r="B42" s="13" t="s">
        <v>69</v>
      </c>
      <c r="C42" s="24">
        <f t="shared" ref="C42:H42" si="7">C10+C11+C12+C13+C14+C15+C16+C17+C29+C35+C36+C38</f>
        <v>47148686.780000001</v>
      </c>
      <c r="D42" s="25">
        <f t="shared" si="7"/>
        <v>0</v>
      </c>
      <c r="E42" s="25">
        <f t="shared" si="7"/>
        <v>47148686.780000001</v>
      </c>
      <c r="F42" s="25">
        <f t="shared" si="7"/>
        <v>5081356.0699999994</v>
      </c>
      <c r="G42" s="25">
        <f t="shared" si="7"/>
        <v>5081356.0699999994</v>
      </c>
      <c r="H42" s="25">
        <f t="shared" si="7"/>
        <v>-42067330.710000008</v>
      </c>
    </row>
    <row r="43" spans="2:8" x14ac:dyDescent="0.2">
      <c r="B43" s="2"/>
      <c r="C43" s="21"/>
      <c r="D43" s="26"/>
      <c r="E43" s="27"/>
      <c r="F43" s="26"/>
      <c r="G43" s="26"/>
      <c r="H43" s="27"/>
    </row>
    <row r="44" spans="2:8" ht="25.5" x14ac:dyDescent="0.2">
      <c r="B44" s="13" t="s">
        <v>40</v>
      </c>
      <c r="C44" s="28"/>
      <c r="D44" s="29"/>
      <c r="E44" s="28"/>
      <c r="F44" s="29"/>
      <c r="G44" s="29"/>
      <c r="H44" s="21"/>
    </row>
    <row r="45" spans="2:8" x14ac:dyDescent="0.2">
      <c r="B45" s="7"/>
      <c r="C45" s="21"/>
      <c r="D45" s="30"/>
      <c r="E45" s="21"/>
      <c r="F45" s="30"/>
      <c r="G45" s="30"/>
      <c r="H45" s="21"/>
    </row>
    <row r="46" spans="2:8" x14ac:dyDescent="0.2">
      <c r="B46" s="6" t="s">
        <v>41</v>
      </c>
      <c r="C46" s="21"/>
      <c r="D46" s="22"/>
      <c r="E46" s="21"/>
      <c r="F46" s="22"/>
      <c r="G46" s="22"/>
      <c r="H46" s="21"/>
    </row>
    <row r="47" spans="2:8" x14ac:dyDescent="0.2">
      <c r="B47" s="8" t="s">
        <v>42</v>
      </c>
      <c r="C47" s="21">
        <f t="shared" ref="C47:H47" si="8">SUM(C48:C55)</f>
        <v>32940051</v>
      </c>
      <c r="D47" s="21">
        <f t="shared" si="8"/>
        <v>0</v>
      </c>
      <c r="E47" s="21">
        <f t="shared" si="8"/>
        <v>32940051</v>
      </c>
      <c r="F47" s="21">
        <f t="shared" si="8"/>
        <v>3380989.33</v>
      </c>
      <c r="G47" s="21">
        <f t="shared" si="8"/>
        <v>3380989.33</v>
      </c>
      <c r="H47" s="21">
        <f t="shared" si="8"/>
        <v>-29559061.670000002</v>
      </c>
    </row>
    <row r="48" spans="2:8" ht="25.5" x14ac:dyDescent="0.2">
      <c r="B48" s="10" t="s">
        <v>43</v>
      </c>
      <c r="C48" s="21"/>
      <c r="D48" s="22"/>
      <c r="E48" s="21">
        <f t="shared" ref="E48:E65" si="9">C48+D48</f>
        <v>0</v>
      </c>
      <c r="F48" s="22"/>
      <c r="G48" s="22"/>
      <c r="H48" s="21">
        <f t="shared" ref="H48:H65" si="10">G48-C48</f>
        <v>0</v>
      </c>
    </row>
    <row r="49" spans="2:8" ht="25.5" x14ac:dyDescent="0.2">
      <c r="B49" s="10" t="s">
        <v>44</v>
      </c>
      <c r="C49" s="21"/>
      <c r="D49" s="22"/>
      <c r="E49" s="21">
        <f t="shared" si="9"/>
        <v>0</v>
      </c>
      <c r="F49" s="22"/>
      <c r="G49" s="22"/>
      <c r="H49" s="21">
        <f t="shared" si="10"/>
        <v>0</v>
      </c>
    </row>
    <row r="50" spans="2:8" ht="25.5" x14ac:dyDescent="0.2">
      <c r="B50" s="10" t="s">
        <v>45</v>
      </c>
      <c r="C50" s="21">
        <v>11151463</v>
      </c>
      <c r="D50" s="22">
        <v>0</v>
      </c>
      <c r="E50" s="21">
        <f t="shared" si="9"/>
        <v>11151463</v>
      </c>
      <c r="F50" s="22">
        <v>1305339</v>
      </c>
      <c r="G50" s="22">
        <v>1305339</v>
      </c>
      <c r="H50" s="21">
        <f t="shared" si="10"/>
        <v>-9846124</v>
      </c>
    </row>
    <row r="51" spans="2:8" ht="38.25" x14ac:dyDescent="0.2">
      <c r="B51" s="10" t="s">
        <v>46</v>
      </c>
      <c r="C51" s="21">
        <v>21788588</v>
      </c>
      <c r="D51" s="22">
        <v>0</v>
      </c>
      <c r="E51" s="21">
        <f t="shared" si="9"/>
        <v>21788588</v>
      </c>
      <c r="F51" s="22">
        <v>2075650.33</v>
      </c>
      <c r="G51" s="22">
        <v>2075650.33</v>
      </c>
      <c r="H51" s="21">
        <f t="shared" si="10"/>
        <v>-19712937.670000002</v>
      </c>
    </row>
    <row r="52" spans="2:8" x14ac:dyDescent="0.2">
      <c r="B52" s="10" t="s">
        <v>47</v>
      </c>
      <c r="C52" s="21"/>
      <c r="D52" s="22"/>
      <c r="E52" s="21">
        <f t="shared" si="9"/>
        <v>0</v>
      </c>
      <c r="F52" s="22"/>
      <c r="G52" s="22"/>
      <c r="H52" s="21">
        <f t="shared" si="10"/>
        <v>0</v>
      </c>
    </row>
    <row r="53" spans="2:8" ht="25.5" x14ac:dyDescent="0.2">
      <c r="B53" s="10" t="s">
        <v>48</v>
      </c>
      <c r="C53" s="21"/>
      <c r="D53" s="22"/>
      <c r="E53" s="21">
        <f t="shared" si="9"/>
        <v>0</v>
      </c>
      <c r="F53" s="22"/>
      <c r="G53" s="22"/>
      <c r="H53" s="21">
        <f t="shared" si="10"/>
        <v>0</v>
      </c>
    </row>
    <row r="54" spans="2:8" ht="25.5" x14ac:dyDescent="0.2">
      <c r="B54" s="10" t="s">
        <v>49</v>
      </c>
      <c r="C54" s="21"/>
      <c r="D54" s="22"/>
      <c r="E54" s="21">
        <f t="shared" si="9"/>
        <v>0</v>
      </c>
      <c r="F54" s="22"/>
      <c r="G54" s="22"/>
      <c r="H54" s="21">
        <f t="shared" si="10"/>
        <v>0</v>
      </c>
    </row>
    <row r="55" spans="2:8" ht="25.5" x14ac:dyDescent="0.2">
      <c r="B55" s="10" t="s">
        <v>50</v>
      </c>
      <c r="C55" s="21"/>
      <c r="D55" s="22"/>
      <c r="E55" s="21">
        <f t="shared" si="9"/>
        <v>0</v>
      </c>
      <c r="F55" s="22"/>
      <c r="G55" s="22"/>
      <c r="H55" s="21">
        <f t="shared" si="10"/>
        <v>0</v>
      </c>
    </row>
    <row r="56" spans="2:8" x14ac:dyDescent="0.2">
      <c r="B56" s="12" t="s">
        <v>51</v>
      </c>
      <c r="C56" s="21">
        <f t="shared" ref="C56:H56" si="11">SUM(C57:C60)</f>
        <v>0</v>
      </c>
      <c r="D56" s="21">
        <f t="shared" si="11"/>
        <v>0</v>
      </c>
      <c r="E56" s="21">
        <f t="shared" si="11"/>
        <v>0</v>
      </c>
      <c r="F56" s="21">
        <f t="shared" si="11"/>
        <v>0</v>
      </c>
      <c r="G56" s="21">
        <f t="shared" si="11"/>
        <v>0</v>
      </c>
      <c r="H56" s="21">
        <f t="shared" si="11"/>
        <v>0</v>
      </c>
    </row>
    <row r="57" spans="2:8" x14ac:dyDescent="0.2">
      <c r="B57" s="10" t="s">
        <v>52</v>
      </c>
      <c r="C57" s="21"/>
      <c r="D57" s="22"/>
      <c r="E57" s="21">
        <f t="shared" si="9"/>
        <v>0</v>
      </c>
      <c r="F57" s="22"/>
      <c r="G57" s="22"/>
      <c r="H57" s="21">
        <f t="shared" si="10"/>
        <v>0</v>
      </c>
    </row>
    <row r="58" spans="2:8" x14ac:dyDescent="0.2">
      <c r="B58" s="10" t="s">
        <v>53</v>
      </c>
      <c r="C58" s="21"/>
      <c r="D58" s="22"/>
      <c r="E58" s="21">
        <f t="shared" si="9"/>
        <v>0</v>
      </c>
      <c r="F58" s="22"/>
      <c r="G58" s="22"/>
      <c r="H58" s="21">
        <f t="shared" si="10"/>
        <v>0</v>
      </c>
    </row>
    <row r="59" spans="2:8" x14ac:dyDescent="0.2">
      <c r="B59" s="10" t="s">
        <v>54</v>
      </c>
      <c r="C59" s="21"/>
      <c r="D59" s="22"/>
      <c r="E59" s="21">
        <f t="shared" si="9"/>
        <v>0</v>
      </c>
      <c r="F59" s="22"/>
      <c r="G59" s="22"/>
      <c r="H59" s="21">
        <f t="shared" si="10"/>
        <v>0</v>
      </c>
    </row>
    <row r="60" spans="2:8" x14ac:dyDescent="0.2">
      <c r="B60" s="10" t="s">
        <v>55</v>
      </c>
      <c r="C60" s="21"/>
      <c r="D60" s="22"/>
      <c r="E60" s="21">
        <f t="shared" si="9"/>
        <v>0</v>
      </c>
      <c r="F60" s="22"/>
      <c r="G60" s="22"/>
      <c r="H60" s="21">
        <f t="shared" si="10"/>
        <v>0</v>
      </c>
    </row>
    <row r="61" spans="2:8" x14ac:dyDescent="0.2">
      <c r="B61" s="12" t="s">
        <v>56</v>
      </c>
      <c r="C61" s="21">
        <f t="shared" ref="C61:H61" si="12">C62+C63</f>
        <v>0</v>
      </c>
      <c r="D61" s="21">
        <f t="shared" si="12"/>
        <v>0</v>
      </c>
      <c r="E61" s="21">
        <f t="shared" si="12"/>
        <v>0</v>
      </c>
      <c r="F61" s="21">
        <f t="shared" si="12"/>
        <v>0</v>
      </c>
      <c r="G61" s="21">
        <f t="shared" si="12"/>
        <v>0</v>
      </c>
      <c r="H61" s="21">
        <f t="shared" si="12"/>
        <v>0</v>
      </c>
    </row>
    <row r="62" spans="2:8" ht="25.5" x14ac:dyDescent="0.2">
      <c r="B62" s="10" t="s">
        <v>57</v>
      </c>
      <c r="C62" s="21"/>
      <c r="D62" s="22"/>
      <c r="E62" s="21">
        <f t="shared" si="9"/>
        <v>0</v>
      </c>
      <c r="F62" s="22"/>
      <c r="G62" s="22"/>
      <c r="H62" s="21">
        <f t="shared" si="10"/>
        <v>0</v>
      </c>
    </row>
    <row r="63" spans="2:8" x14ac:dyDescent="0.2">
      <c r="B63" s="10" t="s">
        <v>58</v>
      </c>
      <c r="C63" s="21"/>
      <c r="D63" s="22"/>
      <c r="E63" s="21">
        <f t="shared" si="9"/>
        <v>0</v>
      </c>
      <c r="F63" s="22"/>
      <c r="G63" s="22"/>
      <c r="H63" s="21">
        <f t="shared" si="10"/>
        <v>0</v>
      </c>
    </row>
    <row r="64" spans="2:8" ht="38.25" x14ac:dyDescent="0.2">
      <c r="B64" s="12" t="s">
        <v>72</v>
      </c>
      <c r="C64" s="21"/>
      <c r="D64" s="22"/>
      <c r="E64" s="21">
        <f t="shared" si="9"/>
        <v>0</v>
      </c>
      <c r="F64" s="22"/>
      <c r="G64" s="22"/>
      <c r="H64" s="21">
        <f t="shared" si="10"/>
        <v>0</v>
      </c>
    </row>
    <row r="65" spans="2:8" x14ac:dyDescent="0.2">
      <c r="B65" s="15" t="s">
        <v>59</v>
      </c>
      <c r="C65" s="31"/>
      <c r="D65" s="32"/>
      <c r="E65" s="31">
        <f t="shared" si="9"/>
        <v>0</v>
      </c>
      <c r="F65" s="32"/>
      <c r="G65" s="32"/>
      <c r="H65" s="31">
        <f t="shared" si="10"/>
        <v>0</v>
      </c>
    </row>
    <row r="66" spans="2:8" x14ac:dyDescent="0.2">
      <c r="B66" s="7"/>
      <c r="C66" s="21"/>
      <c r="D66" s="30"/>
      <c r="E66" s="21"/>
      <c r="F66" s="30"/>
      <c r="G66" s="30"/>
      <c r="H66" s="21"/>
    </row>
    <row r="67" spans="2:8" ht="25.5" x14ac:dyDescent="0.2">
      <c r="B67" s="13" t="s">
        <v>60</v>
      </c>
      <c r="C67" s="24">
        <f t="shared" ref="C67:H67" si="13">C47+C56+C61+C64+C65</f>
        <v>32940051</v>
      </c>
      <c r="D67" s="24">
        <f t="shared" si="13"/>
        <v>0</v>
      </c>
      <c r="E67" s="24">
        <f t="shared" si="13"/>
        <v>32940051</v>
      </c>
      <c r="F67" s="24">
        <f t="shared" si="13"/>
        <v>3380989.33</v>
      </c>
      <c r="G67" s="24">
        <f t="shared" si="13"/>
        <v>3380989.33</v>
      </c>
      <c r="H67" s="24">
        <f t="shared" si="13"/>
        <v>-29559061.670000002</v>
      </c>
    </row>
    <row r="68" spans="2:8" x14ac:dyDescent="0.2">
      <c r="B68" s="11"/>
      <c r="C68" s="21"/>
      <c r="D68" s="30"/>
      <c r="E68" s="21"/>
      <c r="F68" s="30"/>
      <c r="G68" s="30"/>
      <c r="H68" s="21"/>
    </row>
    <row r="69" spans="2:8" ht="25.5" x14ac:dyDescent="0.2">
      <c r="B69" s="13" t="s">
        <v>61</v>
      </c>
      <c r="C69" s="24">
        <f t="shared" ref="C69:H69" si="14">C70</f>
        <v>0</v>
      </c>
      <c r="D69" s="24">
        <f t="shared" si="14"/>
        <v>0</v>
      </c>
      <c r="E69" s="24">
        <f t="shared" si="14"/>
        <v>0</v>
      </c>
      <c r="F69" s="24">
        <f t="shared" si="14"/>
        <v>0</v>
      </c>
      <c r="G69" s="24">
        <f t="shared" si="14"/>
        <v>0</v>
      </c>
      <c r="H69" s="24">
        <f t="shared" si="14"/>
        <v>0</v>
      </c>
    </row>
    <row r="70" spans="2:8" x14ac:dyDescent="0.2">
      <c r="B70" s="11" t="s">
        <v>62</v>
      </c>
      <c r="C70" s="21"/>
      <c r="D70" s="22"/>
      <c r="E70" s="21">
        <f>C70+D70</f>
        <v>0</v>
      </c>
      <c r="F70" s="22"/>
      <c r="G70" s="22"/>
      <c r="H70" s="21">
        <f>G70-C70</f>
        <v>0</v>
      </c>
    </row>
    <row r="71" spans="2:8" x14ac:dyDescent="0.2">
      <c r="B71" s="11"/>
      <c r="C71" s="21"/>
      <c r="D71" s="22"/>
      <c r="E71" s="21"/>
      <c r="F71" s="22"/>
      <c r="G71" s="22"/>
      <c r="H71" s="21"/>
    </row>
    <row r="72" spans="2:8" x14ac:dyDescent="0.2">
      <c r="B72" s="13" t="s">
        <v>63</v>
      </c>
      <c r="C72" s="24">
        <f t="shared" ref="C72:H72" si="15">C42+C67+C69</f>
        <v>80088737.780000001</v>
      </c>
      <c r="D72" s="24">
        <f t="shared" si="15"/>
        <v>0</v>
      </c>
      <c r="E72" s="24">
        <f t="shared" si="15"/>
        <v>80088737.780000001</v>
      </c>
      <c r="F72" s="24">
        <f t="shared" si="15"/>
        <v>8462345.3999999985</v>
      </c>
      <c r="G72" s="24">
        <f t="shared" si="15"/>
        <v>8462345.3999999985</v>
      </c>
      <c r="H72" s="24">
        <f t="shared" si="15"/>
        <v>-71626392.38000001</v>
      </c>
    </row>
    <row r="73" spans="2:8" x14ac:dyDescent="0.2">
      <c r="B73" s="11"/>
      <c r="C73" s="21"/>
      <c r="D73" s="22"/>
      <c r="E73" s="21"/>
      <c r="F73" s="22"/>
      <c r="G73" s="22"/>
      <c r="H73" s="21"/>
    </row>
    <row r="74" spans="2:8" x14ac:dyDescent="0.2">
      <c r="B74" s="13" t="s">
        <v>64</v>
      </c>
      <c r="C74" s="21"/>
      <c r="D74" s="22"/>
      <c r="E74" s="21"/>
      <c r="F74" s="22"/>
      <c r="G74" s="22"/>
      <c r="H74" s="21"/>
    </row>
    <row r="75" spans="2:8" ht="25.5" x14ac:dyDescent="0.2">
      <c r="B75" s="11" t="s">
        <v>65</v>
      </c>
      <c r="C75" s="21"/>
      <c r="D75" s="22"/>
      <c r="E75" s="21">
        <f>C75+D75</f>
        <v>0</v>
      </c>
      <c r="F75" s="22"/>
      <c r="G75" s="22"/>
      <c r="H75" s="21">
        <f>G75-C75</f>
        <v>0</v>
      </c>
    </row>
    <row r="76" spans="2:8" ht="25.5" x14ac:dyDescent="0.2">
      <c r="B76" s="11" t="s">
        <v>66</v>
      </c>
      <c r="C76" s="21"/>
      <c r="D76" s="22"/>
      <c r="E76" s="21">
        <f>C76+D76</f>
        <v>0</v>
      </c>
      <c r="F76" s="22"/>
      <c r="G76" s="22"/>
      <c r="H76" s="21">
        <f>G76-C76</f>
        <v>0</v>
      </c>
    </row>
    <row r="77" spans="2:8" ht="25.5" x14ac:dyDescent="0.2">
      <c r="B77" s="13" t="s">
        <v>67</v>
      </c>
      <c r="C77" s="24">
        <f t="shared" ref="C77:H77" si="16">SUM(C75:C76)</f>
        <v>0</v>
      </c>
      <c r="D77" s="24">
        <f t="shared" si="16"/>
        <v>0</v>
      </c>
      <c r="E77" s="24">
        <f t="shared" si="16"/>
        <v>0</v>
      </c>
      <c r="F77" s="24">
        <f t="shared" si="16"/>
        <v>0</v>
      </c>
      <c r="G77" s="24">
        <f t="shared" si="16"/>
        <v>0</v>
      </c>
      <c r="H77" s="24">
        <f t="shared" si="16"/>
        <v>0</v>
      </c>
    </row>
    <row r="78" spans="2:8" ht="13.5" thickBot="1" x14ac:dyDescent="0.25">
      <c r="B78" s="14"/>
      <c r="C78" s="33"/>
      <c r="D78" s="34"/>
      <c r="E78" s="33"/>
      <c r="F78" s="34"/>
      <c r="G78" s="34"/>
      <c r="H78" s="33"/>
    </row>
    <row r="80" spans="2:8" x14ac:dyDescent="0.2">
      <c r="B80" s="105" t="s">
        <v>77</v>
      </c>
      <c r="C80" s="105"/>
      <c r="D80" s="105"/>
      <c r="E80" s="105"/>
      <c r="F80" s="105"/>
      <c r="G80" s="105"/>
      <c r="H80" s="105"/>
    </row>
    <row r="81" spans="2:8" ht="18.75" customHeight="1" x14ac:dyDescent="0.2">
      <c r="B81" s="105"/>
      <c r="C81" s="105"/>
      <c r="D81" s="105"/>
      <c r="E81" s="105"/>
      <c r="F81" s="105"/>
      <c r="G81" s="105"/>
      <c r="H81" s="105"/>
    </row>
    <row r="82" spans="2:8" ht="15.75" x14ac:dyDescent="0.25">
      <c r="B82" s="35"/>
      <c r="C82" s="35"/>
      <c r="D82" s="35"/>
      <c r="E82" s="36"/>
      <c r="F82" s="36"/>
      <c r="G82" s="37"/>
      <c r="H82" s="37"/>
    </row>
    <row r="83" spans="2:8" x14ac:dyDescent="0.2">
      <c r="B83" s="106" t="s">
        <v>78</v>
      </c>
      <c r="C83" s="106"/>
      <c r="D83" s="106"/>
      <c r="E83" s="106"/>
      <c r="F83" s="106"/>
      <c r="G83" s="106"/>
      <c r="H83" s="106"/>
    </row>
    <row r="84" spans="2:8" ht="37.5" customHeight="1" x14ac:dyDescent="0.2">
      <c r="B84" s="106"/>
      <c r="C84" s="106"/>
      <c r="D84" s="106"/>
      <c r="E84" s="106"/>
      <c r="F84" s="106"/>
      <c r="G84" s="106"/>
      <c r="H84" s="106"/>
    </row>
    <row r="85" spans="2:8" x14ac:dyDescent="0.2">
      <c r="B85" s="38"/>
      <c r="C85" s="38"/>
      <c r="D85" s="38"/>
      <c r="E85" s="38"/>
      <c r="F85" s="38"/>
      <c r="G85" s="38"/>
      <c r="H85" s="38"/>
    </row>
    <row r="86" spans="2:8" ht="16.5" x14ac:dyDescent="0.3">
      <c r="B86" s="39"/>
      <c r="C86" s="39"/>
      <c r="D86" s="39"/>
      <c r="E86" s="39"/>
      <c r="F86" s="39"/>
      <c r="G86" s="39"/>
      <c r="H86" s="39"/>
    </row>
    <row r="87" spans="2:8" ht="16.5" x14ac:dyDescent="0.3">
      <c r="B87" s="39"/>
      <c r="C87" s="39"/>
      <c r="D87" s="39"/>
      <c r="E87" s="39"/>
      <c r="F87" s="39"/>
      <c r="G87" s="39"/>
      <c r="H87" s="39"/>
    </row>
    <row r="88" spans="2:8" ht="15.75" x14ac:dyDescent="0.2">
      <c r="B88" s="107" t="s">
        <v>79</v>
      </c>
      <c r="C88" s="107"/>
      <c r="D88" s="107"/>
      <c r="E88" s="100" t="s">
        <v>80</v>
      </c>
      <c r="F88" s="100"/>
      <c r="G88" s="100"/>
    </row>
    <row r="89" spans="2:8" ht="15.75" x14ac:dyDescent="0.25">
      <c r="B89" s="108" t="s">
        <v>82</v>
      </c>
      <c r="C89" s="108"/>
      <c r="D89" s="108"/>
      <c r="E89" s="101" t="s">
        <v>83</v>
      </c>
      <c r="F89" s="101"/>
      <c r="G89" s="101"/>
    </row>
    <row r="92" spans="2:8" ht="15.75" x14ac:dyDescent="0.2">
      <c r="C92" s="100" t="s">
        <v>81</v>
      </c>
      <c r="D92" s="100"/>
      <c r="E92" s="100"/>
    </row>
    <row r="93" spans="2:8" ht="15.75" x14ac:dyDescent="0.25">
      <c r="C93" s="101" t="s">
        <v>84</v>
      </c>
      <c r="D93" s="101"/>
      <c r="E93" s="101"/>
    </row>
  </sheetData>
  <mergeCells count="19">
    <mergeCell ref="C92:E92"/>
    <mergeCell ref="C93:E93"/>
    <mergeCell ref="H6:H8"/>
    <mergeCell ref="B80:H81"/>
    <mergeCell ref="B83:H84"/>
    <mergeCell ref="B88:D88"/>
    <mergeCell ref="E88:G88"/>
    <mergeCell ref="B89:D89"/>
    <mergeCell ref="E89:G89"/>
    <mergeCell ref="C7:C8"/>
    <mergeCell ref="D7:D8"/>
    <mergeCell ref="E7:E8"/>
    <mergeCell ref="F7:F8"/>
    <mergeCell ref="G7:G8"/>
    <mergeCell ref="B2:H2"/>
    <mergeCell ref="B3:H3"/>
    <mergeCell ref="B4:H4"/>
    <mergeCell ref="B5:H5"/>
    <mergeCell ref="C6:G6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view="pageBreakPreview" zoomScale="85" zoomScaleNormal="100" zoomScaleSheetLayoutView="85" workbookViewId="0">
      <pane ySplit="8" topLeftCell="A81" activePane="bottomLeft" state="frozen"/>
      <selection activeCell="B83" sqref="B83:H84"/>
      <selection pane="bottomLeft" activeCell="B83" sqref="B83:H84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9" customWidth="1"/>
    <col min="4" max="4" width="18" style="20" customWidth="1"/>
    <col min="5" max="5" width="14.7109375" style="19" customWidth="1"/>
    <col min="6" max="6" width="13.85546875" style="20" customWidth="1"/>
    <col min="7" max="7" width="14.85546875" style="20" customWidth="1"/>
    <col min="8" max="8" width="13.7109375" style="19" customWidth="1"/>
    <col min="9" max="16384" width="11" style="1"/>
  </cols>
  <sheetData>
    <row r="1" spans="2:8" ht="13.5" thickBot="1" x14ac:dyDescent="0.25"/>
    <row r="2" spans="2:8" x14ac:dyDescent="0.2">
      <c r="B2" s="88" t="s">
        <v>73</v>
      </c>
      <c r="C2" s="89"/>
      <c r="D2" s="89"/>
      <c r="E2" s="89"/>
      <c r="F2" s="89"/>
      <c r="G2" s="89"/>
      <c r="H2" s="90"/>
    </row>
    <row r="3" spans="2:8" x14ac:dyDescent="0.2">
      <c r="B3" s="91" t="s">
        <v>0</v>
      </c>
      <c r="C3" s="92"/>
      <c r="D3" s="92"/>
      <c r="E3" s="92"/>
      <c r="F3" s="92"/>
      <c r="G3" s="92"/>
      <c r="H3" s="93"/>
    </row>
    <row r="4" spans="2:8" x14ac:dyDescent="0.2">
      <c r="B4" s="91" t="s">
        <v>75</v>
      </c>
      <c r="C4" s="92"/>
      <c r="D4" s="92"/>
      <c r="E4" s="92"/>
      <c r="F4" s="92"/>
      <c r="G4" s="92"/>
      <c r="H4" s="93"/>
    </row>
    <row r="5" spans="2:8" ht="13.5" thickBot="1" x14ac:dyDescent="0.25">
      <c r="B5" s="94" t="s">
        <v>1</v>
      </c>
      <c r="C5" s="95"/>
      <c r="D5" s="95"/>
      <c r="E5" s="95"/>
      <c r="F5" s="95"/>
      <c r="G5" s="95"/>
      <c r="H5" s="96"/>
    </row>
    <row r="6" spans="2:8" ht="13.5" thickBot="1" x14ac:dyDescent="0.25">
      <c r="B6" s="16"/>
      <c r="C6" s="97" t="s">
        <v>2</v>
      </c>
      <c r="D6" s="98"/>
      <c r="E6" s="98"/>
      <c r="F6" s="98"/>
      <c r="G6" s="99"/>
      <c r="H6" s="102" t="s">
        <v>3</v>
      </c>
    </row>
    <row r="7" spans="2:8" x14ac:dyDescent="0.2">
      <c r="B7" s="17" t="s">
        <v>4</v>
      </c>
      <c r="C7" s="102" t="s">
        <v>6</v>
      </c>
      <c r="D7" s="109" t="s">
        <v>7</v>
      </c>
      <c r="E7" s="102" t="s">
        <v>8</v>
      </c>
      <c r="F7" s="102" t="s">
        <v>9</v>
      </c>
      <c r="G7" s="102" t="s">
        <v>10</v>
      </c>
      <c r="H7" s="103"/>
    </row>
    <row r="8" spans="2:8" ht="13.5" thickBot="1" x14ac:dyDescent="0.25">
      <c r="B8" s="18" t="s">
        <v>5</v>
      </c>
      <c r="C8" s="104"/>
      <c r="D8" s="110"/>
      <c r="E8" s="104"/>
      <c r="F8" s="104"/>
      <c r="G8" s="104"/>
      <c r="H8" s="104"/>
    </row>
    <row r="9" spans="2:8" x14ac:dyDescent="0.2">
      <c r="B9" s="6" t="s">
        <v>11</v>
      </c>
      <c r="C9" s="21"/>
      <c r="D9" s="22"/>
      <c r="E9" s="21"/>
      <c r="F9" s="22"/>
      <c r="G9" s="22"/>
      <c r="H9" s="21"/>
    </row>
    <row r="10" spans="2:8" x14ac:dyDescent="0.2">
      <c r="B10" s="8" t="s">
        <v>12</v>
      </c>
      <c r="C10" s="21">
        <v>3615161.25</v>
      </c>
      <c r="D10" s="22">
        <v>0</v>
      </c>
      <c r="E10" s="21">
        <f t="shared" ref="E10:E16" si="0">C10+D10</f>
        <v>3615161.25</v>
      </c>
      <c r="F10" s="22">
        <v>1715376.18</v>
      </c>
      <c r="G10" s="22">
        <v>1715376.18</v>
      </c>
      <c r="H10" s="21">
        <f t="shared" ref="H10:H16" si="1">G10-C10</f>
        <v>-1899785.07</v>
      </c>
    </row>
    <row r="11" spans="2:8" x14ac:dyDescent="0.2">
      <c r="B11" s="8" t="s">
        <v>13</v>
      </c>
      <c r="C11" s="21"/>
      <c r="D11" s="22"/>
      <c r="E11" s="21">
        <f t="shared" si="0"/>
        <v>0</v>
      </c>
      <c r="F11" s="22"/>
      <c r="G11" s="22"/>
      <c r="H11" s="21">
        <f t="shared" si="1"/>
        <v>0</v>
      </c>
    </row>
    <row r="12" spans="2:8" x14ac:dyDescent="0.2">
      <c r="B12" s="8" t="s">
        <v>14</v>
      </c>
      <c r="C12" s="21"/>
      <c r="D12" s="22"/>
      <c r="E12" s="21">
        <f t="shared" si="0"/>
        <v>0</v>
      </c>
      <c r="F12" s="22"/>
      <c r="G12" s="22"/>
      <c r="H12" s="21">
        <f t="shared" si="1"/>
        <v>0</v>
      </c>
    </row>
    <row r="13" spans="2:8" x14ac:dyDescent="0.2">
      <c r="B13" s="8" t="s">
        <v>15</v>
      </c>
      <c r="C13" s="21">
        <v>5074093.5</v>
      </c>
      <c r="D13" s="22">
        <v>0</v>
      </c>
      <c r="E13" s="21">
        <f t="shared" si="0"/>
        <v>5074093.5</v>
      </c>
      <c r="F13" s="22">
        <v>1019652.54</v>
      </c>
      <c r="G13" s="22">
        <v>1019652.54</v>
      </c>
      <c r="H13" s="21">
        <f t="shared" si="1"/>
        <v>-4054440.96</v>
      </c>
    </row>
    <row r="14" spans="2:8" x14ac:dyDescent="0.2">
      <c r="B14" s="8" t="s">
        <v>16</v>
      </c>
      <c r="C14" s="21"/>
      <c r="D14" s="22"/>
      <c r="E14" s="21">
        <f t="shared" si="0"/>
        <v>0</v>
      </c>
      <c r="F14" s="22"/>
      <c r="G14" s="22"/>
      <c r="H14" s="21">
        <f t="shared" si="1"/>
        <v>0</v>
      </c>
    </row>
    <row r="15" spans="2:8" x14ac:dyDescent="0.2">
      <c r="B15" s="8" t="s">
        <v>17</v>
      </c>
      <c r="C15" s="21">
        <v>911480.03</v>
      </c>
      <c r="D15" s="22">
        <v>0</v>
      </c>
      <c r="E15" s="21">
        <f t="shared" si="0"/>
        <v>911480.03</v>
      </c>
      <c r="F15" s="22">
        <v>232161</v>
      </c>
      <c r="G15" s="22">
        <v>232161</v>
      </c>
      <c r="H15" s="21">
        <f t="shared" si="1"/>
        <v>-679319.03</v>
      </c>
    </row>
    <row r="16" spans="2:8" x14ac:dyDescent="0.2">
      <c r="B16" s="8" t="s">
        <v>70</v>
      </c>
      <c r="C16" s="21"/>
      <c r="D16" s="22"/>
      <c r="E16" s="21">
        <f t="shared" si="0"/>
        <v>0</v>
      </c>
      <c r="F16" s="22"/>
      <c r="G16" s="22"/>
      <c r="H16" s="21">
        <f t="shared" si="1"/>
        <v>0</v>
      </c>
    </row>
    <row r="17" spans="2:8" ht="25.5" x14ac:dyDescent="0.2">
      <c r="B17" s="12" t="s">
        <v>68</v>
      </c>
      <c r="C17" s="21">
        <f t="shared" ref="C17:H17" si="2">SUM(C18:C28)</f>
        <v>37144760</v>
      </c>
      <c r="D17" s="23">
        <f t="shared" si="2"/>
        <v>0</v>
      </c>
      <c r="E17" s="23">
        <f t="shared" si="2"/>
        <v>37144760</v>
      </c>
      <c r="F17" s="23">
        <f t="shared" si="2"/>
        <v>6738113.8500000006</v>
      </c>
      <c r="G17" s="23">
        <f t="shared" si="2"/>
        <v>6738113.8500000006</v>
      </c>
      <c r="H17" s="23">
        <f t="shared" si="2"/>
        <v>-30406646.149999999</v>
      </c>
    </row>
    <row r="18" spans="2:8" x14ac:dyDescent="0.2">
      <c r="B18" s="9" t="s">
        <v>18</v>
      </c>
      <c r="C18" s="21">
        <v>22278356</v>
      </c>
      <c r="D18" s="22">
        <v>0</v>
      </c>
      <c r="E18" s="21">
        <f t="shared" ref="E18:E28" si="3">C18+D18</f>
        <v>22278356</v>
      </c>
      <c r="F18" s="22">
        <v>4549463.1900000004</v>
      </c>
      <c r="G18" s="22">
        <v>4549463.1900000004</v>
      </c>
      <c r="H18" s="21">
        <f t="shared" ref="H18:H28" si="4">G18-C18</f>
        <v>-17728892.809999999</v>
      </c>
    </row>
    <row r="19" spans="2:8" x14ac:dyDescent="0.2">
      <c r="B19" s="9" t="s">
        <v>19</v>
      </c>
      <c r="C19" s="21">
        <v>11506097</v>
      </c>
      <c r="D19" s="22">
        <v>0</v>
      </c>
      <c r="E19" s="21">
        <f t="shared" si="3"/>
        <v>11506097</v>
      </c>
      <c r="F19" s="22">
        <v>1738748.78</v>
      </c>
      <c r="G19" s="22">
        <v>1738748.78</v>
      </c>
      <c r="H19" s="21">
        <f t="shared" si="4"/>
        <v>-9767348.2200000007</v>
      </c>
    </row>
    <row r="20" spans="2:8" x14ac:dyDescent="0.2">
      <c r="B20" s="9" t="s">
        <v>20</v>
      </c>
      <c r="C20" s="21">
        <v>827669</v>
      </c>
      <c r="D20" s="22">
        <v>0</v>
      </c>
      <c r="E20" s="21">
        <f t="shared" si="3"/>
        <v>827669</v>
      </c>
      <c r="F20" s="22">
        <v>180408.92</v>
      </c>
      <c r="G20" s="22">
        <v>180408.92</v>
      </c>
      <c r="H20" s="21">
        <f t="shared" si="4"/>
        <v>-647260.07999999996</v>
      </c>
    </row>
    <row r="21" spans="2:8" x14ac:dyDescent="0.2">
      <c r="B21" s="9" t="s">
        <v>21</v>
      </c>
      <c r="C21" s="21">
        <v>923631</v>
      </c>
      <c r="D21" s="22">
        <v>0</v>
      </c>
      <c r="E21" s="21">
        <f t="shared" si="3"/>
        <v>923631</v>
      </c>
      <c r="F21" s="22">
        <v>7424.85</v>
      </c>
      <c r="G21" s="22">
        <v>7424.85</v>
      </c>
      <c r="H21" s="21">
        <f t="shared" si="4"/>
        <v>-916206.15</v>
      </c>
    </row>
    <row r="22" spans="2:8" x14ac:dyDescent="0.2">
      <c r="B22" s="9" t="s">
        <v>22</v>
      </c>
      <c r="C22" s="21"/>
      <c r="D22" s="22"/>
      <c r="E22" s="21">
        <f t="shared" si="3"/>
        <v>0</v>
      </c>
      <c r="F22" s="22"/>
      <c r="G22" s="22"/>
      <c r="H22" s="21">
        <f t="shared" si="4"/>
        <v>0</v>
      </c>
    </row>
    <row r="23" spans="2:8" ht="25.5" x14ac:dyDescent="0.2">
      <c r="B23" s="10" t="s">
        <v>23</v>
      </c>
      <c r="C23" s="21">
        <v>400759</v>
      </c>
      <c r="D23" s="22">
        <v>0</v>
      </c>
      <c r="E23" s="21">
        <f t="shared" si="3"/>
        <v>400759</v>
      </c>
      <c r="F23" s="22">
        <v>94432.960000000006</v>
      </c>
      <c r="G23" s="22">
        <v>94432.960000000006</v>
      </c>
      <c r="H23" s="21">
        <f t="shared" si="4"/>
        <v>-306326.03999999998</v>
      </c>
    </row>
    <row r="24" spans="2:8" ht="25.5" x14ac:dyDescent="0.2">
      <c r="B24" s="10" t="s">
        <v>24</v>
      </c>
      <c r="C24" s="21"/>
      <c r="D24" s="22"/>
      <c r="E24" s="21">
        <f t="shared" si="3"/>
        <v>0</v>
      </c>
      <c r="F24" s="22"/>
      <c r="G24" s="22"/>
      <c r="H24" s="21">
        <f t="shared" si="4"/>
        <v>0</v>
      </c>
    </row>
    <row r="25" spans="2:8" x14ac:dyDescent="0.2">
      <c r="B25" s="9" t="s">
        <v>25</v>
      </c>
      <c r="C25" s="21"/>
      <c r="D25" s="22"/>
      <c r="E25" s="21">
        <f t="shared" si="3"/>
        <v>0</v>
      </c>
      <c r="F25" s="22"/>
      <c r="G25" s="22"/>
      <c r="H25" s="21">
        <f t="shared" si="4"/>
        <v>0</v>
      </c>
    </row>
    <row r="26" spans="2:8" x14ac:dyDescent="0.2">
      <c r="B26" s="9" t="s">
        <v>26</v>
      </c>
      <c r="C26" s="21">
        <v>1208248</v>
      </c>
      <c r="D26" s="22">
        <v>0</v>
      </c>
      <c r="E26" s="21">
        <f t="shared" si="3"/>
        <v>1208248</v>
      </c>
      <c r="F26" s="22">
        <v>167635.15</v>
      </c>
      <c r="G26" s="22">
        <v>167635.15</v>
      </c>
      <c r="H26" s="21">
        <f t="shared" si="4"/>
        <v>-1040612.85</v>
      </c>
    </row>
    <row r="27" spans="2:8" x14ac:dyDescent="0.2">
      <c r="B27" s="9" t="s">
        <v>27</v>
      </c>
      <c r="C27" s="21"/>
      <c r="D27" s="22"/>
      <c r="E27" s="21">
        <f t="shared" si="3"/>
        <v>0</v>
      </c>
      <c r="F27" s="22"/>
      <c r="G27" s="22"/>
      <c r="H27" s="21">
        <f t="shared" si="4"/>
        <v>0</v>
      </c>
    </row>
    <row r="28" spans="2:8" ht="25.5" x14ac:dyDescent="0.2">
      <c r="B28" s="10" t="s">
        <v>28</v>
      </c>
      <c r="C28" s="21"/>
      <c r="D28" s="22"/>
      <c r="E28" s="21">
        <f t="shared" si="3"/>
        <v>0</v>
      </c>
      <c r="F28" s="22"/>
      <c r="G28" s="22"/>
      <c r="H28" s="21">
        <f t="shared" si="4"/>
        <v>0</v>
      </c>
    </row>
    <row r="29" spans="2:8" ht="25.5" x14ac:dyDescent="0.2">
      <c r="B29" s="12" t="s">
        <v>29</v>
      </c>
      <c r="C29" s="21">
        <f t="shared" ref="C29:H29" si="5">SUM(C30:C34)</f>
        <v>0</v>
      </c>
      <c r="D29" s="21">
        <f t="shared" si="5"/>
        <v>0</v>
      </c>
      <c r="E29" s="21">
        <f t="shared" si="5"/>
        <v>0</v>
      </c>
      <c r="F29" s="21">
        <f t="shared" si="5"/>
        <v>0</v>
      </c>
      <c r="G29" s="21">
        <f t="shared" si="5"/>
        <v>0</v>
      </c>
      <c r="H29" s="21">
        <f t="shared" si="5"/>
        <v>0</v>
      </c>
    </row>
    <row r="30" spans="2:8" x14ac:dyDescent="0.2">
      <c r="B30" s="9" t="s">
        <v>30</v>
      </c>
      <c r="C30" s="21"/>
      <c r="D30" s="22"/>
      <c r="E30" s="21">
        <f t="shared" ref="E30:E35" si="6">C30+D30</f>
        <v>0</v>
      </c>
      <c r="F30" s="22"/>
      <c r="G30" s="22"/>
      <c r="H30" s="21">
        <f t="shared" ref="H30:H35" si="7">G30-C30</f>
        <v>0</v>
      </c>
    </row>
    <row r="31" spans="2:8" x14ac:dyDescent="0.2">
      <c r="B31" s="9" t="s">
        <v>31</v>
      </c>
      <c r="C31" s="21"/>
      <c r="D31" s="22"/>
      <c r="E31" s="21">
        <f t="shared" si="6"/>
        <v>0</v>
      </c>
      <c r="F31" s="22"/>
      <c r="G31" s="22"/>
      <c r="H31" s="21">
        <f t="shared" si="7"/>
        <v>0</v>
      </c>
    </row>
    <row r="32" spans="2:8" x14ac:dyDescent="0.2">
      <c r="B32" s="9" t="s">
        <v>32</v>
      </c>
      <c r="C32" s="21"/>
      <c r="D32" s="22"/>
      <c r="E32" s="21">
        <f t="shared" si="6"/>
        <v>0</v>
      </c>
      <c r="F32" s="22"/>
      <c r="G32" s="22"/>
      <c r="H32" s="21">
        <f t="shared" si="7"/>
        <v>0</v>
      </c>
    </row>
    <row r="33" spans="2:8" ht="25.5" x14ac:dyDescent="0.2">
      <c r="B33" s="10" t="s">
        <v>33</v>
      </c>
      <c r="C33" s="21"/>
      <c r="D33" s="22"/>
      <c r="E33" s="21">
        <f t="shared" si="6"/>
        <v>0</v>
      </c>
      <c r="F33" s="22"/>
      <c r="G33" s="22"/>
      <c r="H33" s="21">
        <f t="shared" si="7"/>
        <v>0</v>
      </c>
    </row>
    <row r="34" spans="2:8" x14ac:dyDescent="0.2">
      <c r="B34" s="9" t="s">
        <v>34</v>
      </c>
      <c r="C34" s="21"/>
      <c r="D34" s="22"/>
      <c r="E34" s="21">
        <f t="shared" si="6"/>
        <v>0</v>
      </c>
      <c r="F34" s="22"/>
      <c r="G34" s="22"/>
      <c r="H34" s="21">
        <f t="shared" si="7"/>
        <v>0</v>
      </c>
    </row>
    <row r="35" spans="2:8" x14ac:dyDescent="0.2">
      <c r="B35" s="8" t="s">
        <v>71</v>
      </c>
      <c r="C35" s="21"/>
      <c r="D35" s="22"/>
      <c r="E35" s="21">
        <f t="shared" si="6"/>
        <v>0</v>
      </c>
      <c r="F35" s="22"/>
      <c r="G35" s="22"/>
      <c r="H35" s="21">
        <f t="shared" si="7"/>
        <v>0</v>
      </c>
    </row>
    <row r="36" spans="2:8" x14ac:dyDescent="0.2">
      <c r="B36" s="8" t="s">
        <v>35</v>
      </c>
      <c r="C36" s="21">
        <f t="shared" ref="C36:H36" si="8">C37</f>
        <v>0</v>
      </c>
      <c r="D36" s="21">
        <f t="shared" si="8"/>
        <v>0</v>
      </c>
      <c r="E36" s="21">
        <f t="shared" si="8"/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</row>
    <row r="37" spans="2:8" x14ac:dyDescent="0.2">
      <c r="B37" s="9" t="s">
        <v>36</v>
      </c>
      <c r="C37" s="21"/>
      <c r="D37" s="22"/>
      <c r="E37" s="21">
        <f>C37+D37</f>
        <v>0</v>
      </c>
      <c r="F37" s="22"/>
      <c r="G37" s="22"/>
      <c r="H37" s="21">
        <f>G37-C37</f>
        <v>0</v>
      </c>
    </row>
    <row r="38" spans="2:8" x14ac:dyDescent="0.2">
      <c r="B38" s="8" t="s">
        <v>37</v>
      </c>
      <c r="C38" s="21">
        <f t="shared" ref="C38:H38" si="9">C39+C40</f>
        <v>403192</v>
      </c>
      <c r="D38" s="21">
        <f t="shared" si="9"/>
        <v>0</v>
      </c>
      <c r="E38" s="21">
        <f t="shared" si="9"/>
        <v>403192</v>
      </c>
      <c r="F38" s="21">
        <f t="shared" si="9"/>
        <v>55129.19</v>
      </c>
      <c r="G38" s="21">
        <f t="shared" si="9"/>
        <v>55129.19</v>
      </c>
      <c r="H38" s="21">
        <f t="shared" si="9"/>
        <v>-348062.81</v>
      </c>
    </row>
    <row r="39" spans="2:8" x14ac:dyDescent="0.2">
      <c r="B39" s="9" t="s">
        <v>38</v>
      </c>
      <c r="C39" s="21">
        <v>277588</v>
      </c>
      <c r="D39" s="22">
        <v>0</v>
      </c>
      <c r="E39" s="21">
        <f>C39+D39</f>
        <v>277588</v>
      </c>
      <c r="F39" s="22">
        <v>55129.19</v>
      </c>
      <c r="G39" s="22">
        <v>55129.19</v>
      </c>
      <c r="H39" s="21">
        <f>G39-C39</f>
        <v>-222458.81</v>
      </c>
    </row>
    <row r="40" spans="2:8" x14ac:dyDescent="0.2">
      <c r="B40" s="9" t="s">
        <v>39</v>
      </c>
      <c r="C40" s="21">
        <v>125604</v>
      </c>
      <c r="D40" s="22">
        <v>0</v>
      </c>
      <c r="E40" s="21">
        <f>C40+D40</f>
        <v>125604</v>
      </c>
      <c r="F40" s="22">
        <v>0</v>
      </c>
      <c r="G40" s="22">
        <v>0</v>
      </c>
      <c r="H40" s="21">
        <f>G40-C40</f>
        <v>-125604</v>
      </c>
    </row>
    <row r="41" spans="2:8" x14ac:dyDescent="0.2">
      <c r="B41" s="7"/>
      <c r="C41" s="21"/>
      <c r="D41" s="22"/>
      <c r="E41" s="21"/>
      <c r="F41" s="22"/>
      <c r="G41" s="22"/>
      <c r="H41" s="21"/>
    </row>
    <row r="42" spans="2:8" ht="25.5" x14ac:dyDescent="0.2">
      <c r="B42" s="13" t="s">
        <v>69</v>
      </c>
      <c r="C42" s="24">
        <f t="shared" ref="C42:H42" si="10">C10+C11+C12+C13+C14+C15+C16+C17+C29+C35+C36+C38</f>
        <v>47148686.780000001</v>
      </c>
      <c r="D42" s="25">
        <f t="shared" si="10"/>
        <v>0</v>
      </c>
      <c r="E42" s="25">
        <f t="shared" si="10"/>
        <v>47148686.780000001</v>
      </c>
      <c r="F42" s="25">
        <f t="shared" si="10"/>
        <v>9760432.7599999998</v>
      </c>
      <c r="G42" s="25">
        <f t="shared" si="10"/>
        <v>9760432.7599999998</v>
      </c>
      <c r="H42" s="25">
        <f t="shared" si="10"/>
        <v>-37388254.020000003</v>
      </c>
    </row>
    <row r="43" spans="2:8" x14ac:dyDescent="0.2">
      <c r="B43" s="2"/>
      <c r="C43" s="21"/>
      <c r="D43" s="26"/>
      <c r="E43" s="27"/>
      <c r="F43" s="26"/>
      <c r="G43" s="26"/>
      <c r="H43" s="27"/>
    </row>
    <row r="44" spans="2:8" ht="25.5" x14ac:dyDescent="0.2">
      <c r="B44" s="13" t="s">
        <v>40</v>
      </c>
      <c r="C44" s="28"/>
      <c r="D44" s="29"/>
      <c r="E44" s="28"/>
      <c r="F44" s="29"/>
      <c r="G44" s="29"/>
      <c r="H44" s="21"/>
    </row>
    <row r="45" spans="2:8" x14ac:dyDescent="0.2">
      <c r="B45" s="7"/>
      <c r="C45" s="21"/>
      <c r="D45" s="30"/>
      <c r="E45" s="21"/>
      <c r="F45" s="30"/>
      <c r="G45" s="30"/>
      <c r="H45" s="21"/>
    </row>
    <row r="46" spans="2:8" x14ac:dyDescent="0.2">
      <c r="B46" s="6" t="s">
        <v>41</v>
      </c>
      <c r="C46" s="21"/>
      <c r="D46" s="22"/>
      <c r="E46" s="21"/>
      <c r="F46" s="22"/>
      <c r="G46" s="22"/>
      <c r="H46" s="21"/>
    </row>
    <row r="47" spans="2:8" x14ac:dyDescent="0.2">
      <c r="B47" s="8" t="s">
        <v>42</v>
      </c>
      <c r="C47" s="21">
        <f t="shared" ref="C47:H47" si="11">SUM(C48:C55)</f>
        <v>32940051</v>
      </c>
      <c r="D47" s="21">
        <f t="shared" si="11"/>
        <v>0</v>
      </c>
      <c r="E47" s="21">
        <f t="shared" si="11"/>
        <v>32940051</v>
      </c>
      <c r="F47" s="21">
        <f t="shared" si="11"/>
        <v>6761998.6500000004</v>
      </c>
      <c r="G47" s="21">
        <f t="shared" si="11"/>
        <v>6761998.6500000004</v>
      </c>
      <c r="H47" s="21">
        <f t="shared" si="11"/>
        <v>-26178052.349999998</v>
      </c>
    </row>
    <row r="48" spans="2:8" ht="25.5" x14ac:dyDescent="0.2">
      <c r="B48" s="10" t="s">
        <v>43</v>
      </c>
      <c r="C48" s="21"/>
      <c r="D48" s="22"/>
      <c r="E48" s="21">
        <f t="shared" ref="E48:E55" si="12">C48+D48</f>
        <v>0</v>
      </c>
      <c r="F48" s="22"/>
      <c r="G48" s="22"/>
      <c r="H48" s="21">
        <f t="shared" ref="H48:H55" si="13">G48-C48</f>
        <v>0</v>
      </c>
    </row>
    <row r="49" spans="2:8" ht="25.5" x14ac:dyDescent="0.2">
      <c r="B49" s="10" t="s">
        <v>44</v>
      </c>
      <c r="C49" s="21"/>
      <c r="D49" s="22"/>
      <c r="E49" s="21">
        <f t="shared" si="12"/>
        <v>0</v>
      </c>
      <c r="F49" s="22"/>
      <c r="G49" s="22"/>
      <c r="H49" s="21">
        <f t="shared" si="13"/>
        <v>0</v>
      </c>
    </row>
    <row r="50" spans="2:8" ht="25.5" x14ac:dyDescent="0.2">
      <c r="B50" s="10" t="s">
        <v>45</v>
      </c>
      <c r="C50" s="21">
        <v>11151463</v>
      </c>
      <c r="D50" s="22">
        <v>0</v>
      </c>
      <c r="E50" s="21">
        <f t="shared" si="12"/>
        <v>11151463</v>
      </c>
      <c r="F50" s="22">
        <v>2610680.91</v>
      </c>
      <c r="G50" s="22">
        <v>2610680.91</v>
      </c>
      <c r="H50" s="21">
        <f t="shared" si="13"/>
        <v>-8540782.0899999999</v>
      </c>
    </row>
    <row r="51" spans="2:8" ht="38.25" x14ac:dyDescent="0.2">
      <c r="B51" s="10" t="s">
        <v>46</v>
      </c>
      <c r="C51" s="21">
        <v>21788588</v>
      </c>
      <c r="D51" s="22">
        <v>0</v>
      </c>
      <c r="E51" s="21">
        <f t="shared" si="12"/>
        <v>21788588</v>
      </c>
      <c r="F51" s="22">
        <v>4151317.74</v>
      </c>
      <c r="G51" s="22">
        <v>4151317.74</v>
      </c>
      <c r="H51" s="21">
        <f t="shared" si="13"/>
        <v>-17637270.259999998</v>
      </c>
    </row>
    <row r="52" spans="2:8" x14ac:dyDescent="0.2">
      <c r="B52" s="10" t="s">
        <v>47</v>
      </c>
      <c r="C52" s="21"/>
      <c r="D52" s="22"/>
      <c r="E52" s="21">
        <f t="shared" si="12"/>
        <v>0</v>
      </c>
      <c r="F52" s="22"/>
      <c r="G52" s="22"/>
      <c r="H52" s="21">
        <f t="shared" si="13"/>
        <v>0</v>
      </c>
    </row>
    <row r="53" spans="2:8" ht="25.5" x14ac:dyDescent="0.2">
      <c r="B53" s="10" t="s">
        <v>48</v>
      </c>
      <c r="C53" s="21"/>
      <c r="D53" s="22"/>
      <c r="E53" s="21">
        <f t="shared" si="12"/>
        <v>0</v>
      </c>
      <c r="F53" s="22"/>
      <c r="G53" s="22"/>
      <c r="H53" s="21">
        <f t="shared" si="13"/>
        <v>0</v>
      </c>
    </row>
    <row r="54" spans="2:8" ht="25.5" x14ac:dyDescent="0.2">
      <c r="B54" s="10" t="s">
        <v>49</v>
      </c>
      <c r="C54" s="21"/>
      <c r="D54" s="22"/>
      <c r="E54" s="21">
        <f t="shared" si="12"/>
        <v>0</v>
      </c>
      <c r="F54" s="22"/>
      <c r="G54" s="22"/>
      <c r="H54" s="21">
        <f t="shared" si="13"/>
        <v>0</v>
      </c>
    </row>
    <row r="55" spans="2:8" ht="25.5" x14ac:dyDescent="0.2">
      <c r="B55" s="10" t="s">
        <v>50</v>
      </c>
      <c r="C55" s="21"/>
      <c r="D55" s="22"/>
      <c r="E55" s="21">
        <f t="shared" si="12"/>
        <v>0</v>
      </c>
      <c r="F55" s="22"/>
      <c r="G55" s="22"/>
      <c r="H55" s="21">
        <f t="shared" si="13"/>
        <v>0</v>
      </c>
    </row>
    <row r="56" spans="2:8" x14ac:dyDescent="0.2">
      <c r="B56" s="12" t="s">
        <v>51</v>
      </c>
      <c r="C56" s="21">
        <f t="shared" ref="C56:H56" si="14">SUM(C57:C60)</f>
        <v>0</v>
      </c>
      <c r="D56" s="21">
        <f t="shared" si="14"/>
        <v>0</v>
      </c>
      <c r="E56" s="21">
        <f t="shared" si="14"/>
        <v>0</v>
      </c>
      <c r="F56" s="21">
        <f t="shared" si="14"/>
        <v>0</v>
      </c>
      <c r="G56" s="21">
        <f t="shared" si="14"/>
        <v>0</v>
      </c>
      <c r="H56" s="21">
        <f t="shared" si="14"/>
        <v>0</v>
      </c>
    </row>
    <row r="57" spans="2:8" x14ac:dyDescent="0.2">
      <c r="B57" s="10" t="s">
        <v>52</v>
      </c>
      <c r="C57" s="21"/>
      <c r="D57" s="22"/>
      <c r="E57" s="21">
        <f>C57+D57</f>
        <v>0</v>
      </c>
      <c r="F57" s="22"/>
      <c r="G57" s="22"/>
      <c r="H57" s="21">
        <f>G57-C57</f>
        <v>0</v>
      </c>
    </row>
    <row r="58" spans="2:8" x14ac:dyDescent="0.2">
      <c r="B58" s="10" t="s">
        <v>53</v>
      </c>
      <c r="C58" s="21"/>
      <c r="D58" s="22"/>
      <c r="E58" s="21">
        <f>C58+D58</f>
        <v>0</v>
      </c>
      <c r="F58" s="22"/>
      <c r="G58" s="22"/>
      <c r="H58" s="21">
        <f>G58-C58</f>
        <v>0</v>
      </c>
    </row>
    <row r="59" spans="2:8" x14ac:dyDescent="0.2">
      <c r="B59" s="10" t="s">
        <v>54</v>
      </c>
      <c r="C59" s="21"/>
      <c r="D59" s="22"/>
      <c r="E59" s="21">
        <f>C59+D59</f>
        <v>0</v>
      </c>
      <c r="F59" s="22"/>
      <c r="G59" s="22"/>
      <c r="H59" s="21">
        <f>G59-C59</f>
        <v>0</v>
      </c>
    </row>
    <row r="60" spans="2:8" x14ac:dyDescent="0.2">
      <c r="B60" s="10" t="s">
        <v>55</v>
      </c>
      <c r="C60" s="21"/>
      <c r="D60" s="22"/>
      <c r="E60" s="21">
        <f>C60+D60</f>
        <v>0</v>
      </c>
      <c r="F60" s="22"/>
      <c r="G60" s="22"/>
      <c r="H60" s="21">
        <f>G60-C60</f>
        <v>0</v>
      </c>
    </row>
    <row r="61" spans="2:8" x14ac:dyDescent="0.2">
      <c r="B61" s="12" t="s">
        <v>56</v>
      </c>
      <c r="C61" s="21">
        <f t="shared" ref="C61:H61" si="15">C62+C63</f>
        <v>0</v>
      </c>
      <c r="D61" s="21">
        <f t="shared" si="15"/>
        <v>0</v>
      </c>
      <c r="E61" s="21">
        <f t="shared" si="15"/>
        <v>0</v>
      </c>
      <c r="F61" s="21">
        <f t="shared" si="15"/>
        <v>0</v>
      </c>
      <c r="G61" s="21">
        <f t="shared" si="15"/>
        <v>0</v>
      </c>
      <c r="H61" s="21">
        <f t="shared" si="15"/>
        <v>0</v>
      </c>
    </row>
    <row r="62" spans="2:8" ht="25.5" x14ac:dyDescent="0.2">
      <c r="B62" s="10" t="s">
        <v>57</v>
      </c>
      <c r="C62" s="21"/>
      <c r="D62" s="22"/>
      <c r="E62" s="21">
        <f>C62+D62</f>
        <v>0</v>
      </c>
      <c r="F62" s="22"/>
      <c r="G62" s="22"/>
      <c r="H62" s="21">
        <f>G62-C62</f>
        <v>0</v>
      </c>
    </row>
    <row r="63" spans="2:8" x14ac:dyDescent="0.2">
      <c r="B63" s="10" t="s">
        <v>58</v>
      </c>
      <c r="C63" s="21"/>
      <c r="D63" s="22"/>
      <c r="E63" s="21">
        <f>C63+D63</f>
        <v>0</v>
      </c>
      <c r="F63" s="22"/>
      <c r="G63" s="22"/>
      <c r="H63" s="21">
        <f>G63-C63</f>
        <v>0</v>
      </c>
    </row>
    <row r="64" spans="2:8" ht="38.25" x14ac:dyDescent="0.2">
      <c r="B64" s="12" t="s">
        <v>72</v>
      </c>
      <c r="C64" s="21"/>
      <c r="D64" s="22"/>
      <c r="E64" s="21">
        <f>C64+D64</f>
        <v>0</v>
      </c>
      <c r="F64" s="22"/>
      <c r="G64" s="22"/>
      <c r="H64" s="21">
        <f>G64-C64</f>
        <v>0</v>
      </c>
    </row>
    <row r="65" spans="2:8" x14ac:dyDescent="0.2">
      <c r="B65" s="15" t="s">
        <v>59</v>
      </c>
      <c r="C65" s="31"/>
      <c r="D65" s="32"/>
      <c r="E65" s="31">
        <f>C65+D65</f>
        <v>0</v>
      </c>
      <c r="F65" s="32"/>
      <c r="G65" s="32"/>
      <c r="H65" s="31">
        <f>G65-C65</f>
        <v>0</v>
      </c>
    </row>
    <row r="66" spans="2:8" x14ac:dyDescent="0.2">
      <c r="B66" s="7"/>
      <c r="C66" s="21"/>
      <c r="D66" s="30"/>
      <c r="E66" s="21"/>
      <c r="F66" s="30"/>
      <c r="G66" s="30"/>
      <c r="H66" s="21"/>
    </row>
    <row r="67" spans="2:8" ht="25.5" x14ac:dyDescent="0.2">
      <c r="B67" s="13" t="s">
        <v>60</v>
      </c>
      <c r="C67" s="24">
        <f t="shared" ref="C67:H67" si="16">C47+C56+C61+C64+C65</f>
        <v>32940051</v>
      </c>
      <c r="D67" s="24">
        <f t="shared" si="16"/>
        <v>0</v>
      </c>
      <c r="E67" s="24">
        <f t="shared" si="16"/>
        <v>32940051</v>
      </c>
      <c r="F67" s="24">
        <f t="shared" si="16"/>
        <v>6761998.6500000004</v>
      </c>
      <c r="G67" s="24">
        <f t="shared" si="16"/>
        <v>6761998.6500000004</v>
      </c>
      <c r="H67" s="24">
        <f t="shared" si="16"/>
        <v>-26178052.349999998</v>
      </c>
    </row>
    <row r="68" spans="2:8" x14ac:dyDescent="0.2">
      <c r="B68" s="11"/>
      <c r="C68" s="21"/>
      <c r="D68" s="30"/>
      <c r="E68" s="21"/>
      <c r="F68" s="30"/>
      <c r="G68" s="30"/>
      <c r="H68" s="21"/>
    </row>
    <row r="69" spans="2:8" ht="25.5" x14ac:dyDescent="0.2">
      <c r="B69" s="13" t="s">
        <v>61</v>
      </c>
      <c r="C69" s="24">
        <f t="shared" ref="C69:H69" si="17">C70</f>
        <v>0</v>
      </c>
      <c r="D69" s="24">
        <f t="shared" si="17"/>
        <v>0</v>
      </c>
      <c r="E69" s="24">
        <f t="shared" si="17"/>
        <v>0</v>
      </c>
      <c r="F69" s="24">
        <f t="shared" si="17"/>
        <v>0</v>
      </c>
      <c r="G69" s="24">
        <f t="shared" si="17"/>
        <v>0</v>
      </c>
      <c r="H69" s="24">
        <f t="shared" si="17"/>
        <v>0</v>
      </c>
    </row>
    <row r="70" spans="2:8" x14ac:dyDescent="0.2">
      <c r="B70" s="11" t="s">
        <v>62</v>
      </c>
      <c r="C70" s="21"/>
      <c r="D70" s="22"/>
      <c r="E70" s="21">
        <f>C70+D70</f>
        <v>0</v>
      </c>
      <c r="F70" s="22"/>
      <c r="G70" s="22"/>
      <c r="H70" s="21">
        <f>G70-C70</f>
        <v>0</v>
      </c>
    </row>
    <row r="71" spans="2:8" x14ac:dyDescent="0.2">
      <c r="B71" s="11"/>
      <c r="C71" s="21"/>
      <c r="D71" s="22"/>
      <c r="E71" s="21"/>
      <c r="F71" s="22"/>
      <c r="G71" s="22"/>
      <c r="H71" s="21"/>
    </row>
    <row r="72" spans="2:8" x14ac:dyDescent="0.2">
      <c r="B72" s="13" t="s">
        <v>63</v>
      </c>
      <c r="C72" s="24">
        <f t="shared" ref="C72:H72" si="18">C42+C67+C69</f>
        <v>80088737.780000001</v>
      </c>
      <c r="D72" s="24">
        <f t="shared" si="18"/>
        <v>0</v>
      </c>
      <c r="E72" s="24">
        <f t="shared" si="18"/>
        <v>80088737.780000001</v>
      </c>
      <c r="F72" s="24">
        <f t="shared" si="18"/>
        <v>16522431.41</v>
      </c>
      <c r="G72" s="24">
        <f t="shared" si="18"/>
        <v>16522431.41</v>
      </c>
      <c r="H72" s="24">
        <f t="shared" si="18"/>
        <v>-63566306.370000005</v>
      </c>
    </row>
    <row r="73" spans="2:8" x14ac:dyDescent="0.2">
      <c r="B73" s="11"/>
      <c r="C73" s="21"/>
      <c r="D73" s="22"/>
      <c r="E73" s="21"/>
      <c r="F73" s="22"/>
      <c r="G73" s="22"/>
      <c r="H73" s="21"/>
    </row>
    <row r="74" spans="2:8" x14ac:dyDescent="0.2">
      <c r="B74" s="13" t="s">
        <v>64</v>
      </c>
      <c r="C74" s="21"/>
      <c r="D74" s="22"/>
      <c r="E74" s="21"/>
      <c r="F74" s="22"/>
      <c r="G74" s="22"/>
      <c r="H74" s="21"/>
    </row>
    <row r="75" spans="2:8" ht="25.5" x14ac:dyDescent="0.2">
      <c r="B75" s="11" t="s">
        <v>65</v>
      </c>
      <c r="C75" s="21"/>
      <c r="D75" s="22"/>
      <c r="E75" s="21">
        <f>C75+D75</f>
        <v>0</v>
      </c>
      <c r="F75" s="22"/>
      <c r="G75" s="22"/>
      <c r="H75" s="21">
        <f>G75-C75</f>
        <v>0</v>
      </c>
    </row>
    <row r="76" spans="2:8" ht="25.5" x14ac:dyDescent="0.2">
      <c r="B76" s="11" t="s">
        <v>66</v>
      </c>
      <c r="C76" s="21"/>
      <c r="D76" s="22"/>
      <c r="E76" s="21">
        <f>C76+D76</f>
        <v>0</v>
      </c>
      <c r="F76" s="22"/>
      <c r="G76" s="22"/>
      <c r="H76" s="21">
        <f>G76-C76</f>
        <v>0</v>
      </c>
    </row>
    <row r="77" spans="2:8" ht="25.5" x14ac:dyDescent="0.2">
      <c r="B77" s="13" t="s">
        <v>67</v>
      </c>
      <c r="C77" s="24">
        <f t="shared" ref="C77:H77" si="19">SUM(C75:C76)</f>
        <v>0</v>
      </c>
      <c r="D77" s="24">
        <f t="shared" si="19"/>
        <v>0</v>
      </c>
      <c r="E77" s="24">
        <f t="shared" si="19"/>
        <v>0</v>
      </c>
      <c r="F77" s="24">
        <f t="shared" si="19"/>
        <v>0</v>
      </c>
      <c r="G77" s="24">
        <f t="shared" si="19"/>
        <v>0</v>
      </c>
      <c r="H77" s="24">
        <f t="shared" si="19"/>
        <v>0</v>
      </c>
    </row>
    <row r="78" spans="2:8" ht="13.5" thickBot="1" x14ac:dyDescent="0.25">
      <c r="B78" s="14"/>
      <c r="C78" s="33"/>
      <c r="D78" s="34"/>
      <c r="E78" s="33"/>
      <c r="F78" s="34"/>
      <c r="G78" s="34"/>
      <c r="H78" s="33"/>
    </row>
    <row r="80" spans="2:8" x14ac:dyDescent="0.2">
      <c r="B80" s="105" t="s">
        <v>77</v>
      </c>
      <c r="C80" s="105"/>
      <c r="D80" s="105"/>
      <c r="E80" s="105"/>
      <c r="F80" s="105"/>
      <c r="G80" s="105"/>
      <c r="H80" s="105"/>
    </row>
    <row r="81" spans="2:8" ht="33.75" customHeight="1" x14ac:dyDescent="0.2">
      <c r="B81" s="105"/>
      <c r="C81" s="105"/>
      <c r="D81" s="105"/>
      <c r="E81" s="105"/>
      <c r="F81" s="105"/>
      <c r="G81" s="105"/>
      <c r="H81" s="105"/>
    </row>
    <row r="82" spans="2:8" ht="15.75" x14ac:dyDescent="0.25">
      <c r="B82" s="35"/>
      <c r="C82" s="35"/>
      <c r="D82" s="35"/>
      <c r="E82" s="36"/>
      <c r="F82" s="36"/>
      <c r="G82" s="37"/>
      <c r="H82" s="37"/>
    </row>
    <row r="83" spans="2:8" x14ac:dyDescent="0.2">
      <c r="B83" s="106" t="s">
        <v>78</v>
      </c>
      <c r="C83" s="106"/>
      <c r="D83" s="106"/>
      <c r="E83" s="106"/>
      <c r="F83" s="106"/>
      <c r="G83" s="106"/>
      <c r="H83" s="106"/>
    </row>
    <row r="84" spans="2:8" ht="43.5" customHeight="1" x14ac:dyDescent="0.2">
      <c r="B84" s="106"/>
      <c r="C84" s="106"/>
      <c r="D84" s="106"/>
      <c r="E84" s="106"/>
      <c r="F84" s="106"/>
      <c r="G84" s="106"/>
      <c r="H84" s="106"/>
    </row>
    <row r="85" spans="2:8" x14ac:dyDescent="0.2">
      <c r="B85" s="38"/>
      <c r="C85" s="38"/>
      <c r="D85" s="38"/>
      <c r="E85" s="38"/>
      <c r="F85" s="38"/>
      <c r="G85" s="38"/>
      <c r="H85" s="38"/>
    </row>
    <row r="86" spans="2:8" ht="16.5" x14ac:dyDescent="0.3">
      <c r="B86" s="39"/>
      <c r="C86" s="39"/>
      <c r="D86" s="39"/>
      <c r="E86" s="39"/>
      <c r="F86" s="39"/>
      <c r="G86" s="39"/>
      <c r="H86" s="39"/>
    </row>
    <row r="87" spans="2:8" ht="16.5" x14ac:dyDescent="0.3">
      <c r="B87" s="39"/>
      <c r="C87" s="39"/>
      <c r="D87" s="39"/>
      <c r="E87" s="39"/>
      <c r="F87" s="39"/>
      <c r="G87" s="39"/>
      <c r="H87" s="39"/>
    </row>
    <row r="88" spans="2:8" ht="15.75" x14ac:dyDescent="0.2">
      <c r="B88" s="107" t="s">
        <v>79</v>
      </c>
      <c r="C88" s="107"/>
      <c r="D88" s="107"/>
      <c r="E88" s="100" t="s">
        <v>80</v>
      </c>
      <c r="F88" s="100"/>
      <c r="G88" s="100"/>
    </row>
    <row r="89" spans="2:8" ht="15.75" x14ac:dyDescent="0.25">
      <c r="B89" s="108" t="s">
        <v>82</v>
      </c>
      <c r="C89" s="108"/>
      <c r="D89" s="108"/>
      <c r="E89" s="101" t="s">
        <v>83</v>
      </c>
      <c r="F89" s="101"/>
      <c r="G89" s="101"/>
    </row>
    <row r="92" spans="2:8" ht="15.75" x14ac:dyDescent="0.2">
      <c r="C92" s="100" t="s">
        <v>81</v>
      </c>
      <c r="D92" s="100"/>
      <c r="E92" s="100"/>
    </row>
    <row r="93" spans="2:8" ht="15.75" x14ac:dyDescent="0.25">
      <c r="C93" s="101" t="s">
        <v>84</v>
      </c>
      <c r="D93" s="101"/>
      <c r="E93" s="101"/>
    </row>
  </sheetData>
  <mergeCells count="19">
    <mergeCell ref="C93:E93"/>
    <mergeCell ref="B83:H84"/>
    <mergeCell ref="B88:D88"/>
    <mergeCell ref="E88:G88"/>
    <mergeCell ref="B89:D89"/>
    <mergeCell ref="E89:G89"/>
    <mergeCell ref="C92:E92"/>
    <mergeCell ref="B2:H2"/>
    <mergeCell ref="B3:H3"/>
    <mergeCell ref="B4:H4"/>
    <mergeCell ref="B5:H5"/>
    <mergeCell ref="C6:G6"/>
    <mergeCell ref="B80:H81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view="pageBreakPreview" zoomScaleNormal="100" zoomScaleSheetLayoutView="100" workbookViewId="0">
      <pane ySplit="8" topLeftCell="A22" activePane="bottomLeft" state="frozen"/>
      <selection activeCell="B83" sqref="B83:H84"/>
      <selection pane="bottomLeft" activeCell="B83" sqref="B83:H84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9" customWidth="1"/>
    <col min="4" max="4" width="18" style="20" customWidth="1"/>
    <col min="5" max="5" width="14.7109375" style="19" customWidth="1"/>
    <col min="6" max="6" width="13.85546875" style="20" customWidth="1"/>
    <col min="7" max="7" width="14.85546875" style="20" customWidth="1"/>
    <col min="8" max="8" width="13.7109375" style="19" customWidth="1"/>
    <col min="9" max="16384" width="11" style="1"/>
  </cols>
  <sheetData>
    <row r="1" spans="2:8" ht="13.5" thickBot="1" x14ac:dyDescent="0.25"/>
    <row r="2" spans="2:8" x14ac:dyDescent="0.2">
      <c r="B2" s="88" t="s">
        <v>73</v>
      </c>
      <c r="C2" s="89"/>
      <c r="D2" s="89"/>
      <c r="E2" s="89"/>
      <c r="F2" s="89"/>
      <c r="G2" s="89"/>
      <c r="H2" s="90"/>
    </row>
    <row r="3" spans="2:8" x14ac:dyDescent="0.2">
      <c r="B3" s="91" t="s">
        <v>0</v>
      </c>
      <c r="C3" s="92"/>
      <c r="D3" s="92"/>
      <c r="E3" s="92"/>
      <c r="F3" s="92"/>
      <c r="G3" s="92"/>
      <c r="H3" s="93"/>
    </row>
    <row r="4" spans="2:8" x14ac:dyDescent="0.2">
      <c r="B4" s="91" t="s">
        <v>76</v>
      </c>
      <c r="C4" s="92"/>
      <c r="D4" s="92"/>
      <c r="E4" s="92"/>
      <c r="F4" s="92"/>
      <c r="G4" s="92"/>
      <c r="H4" s="93"/>
    </row>
    <row r="5" spans="2:8" ht="13.5" thickBot="1" x14ac:dyDescent="0.25">
      <c r="B5" s="94" t="s">
        <v>1</v>
      </c>
      <c r="C5" s="95"/>
      <c r="D5" s="95"/>
      <c r="E5" s="95"/>
      <c r="F5" s="95"/>
      <c r="G5" s="95"/>
      <c r="H5" s="96"/>
    </row>
    <row r="6" spans="2:8" ht="13.5" thickBot="1" x14ac:dyDescent="0.25">
      <c r="B6" s="16"/>
      <c r="C6" s="97" t="s">
        <v>2</v>
      </c>
      <c r="D6" s="98"/>
      <c r="E6" s="98"/>
      <c r="F6" s="98"/>
      <c r="G6" s="99"/>
      <c r="H6" s="102" t="s">
        <v>3</v>
      </c>
    </row>
    <row r="7" spans="2:8" x14ac:dyDescent="0.2">
      <c r="B7" s="17" t="s">
        <v>4</v>
      </c>
      <c r="C7" s="102" t="s">
        <v>6</v>
      </c>
      <c r="D7" s="109" t="s">
        <v>7</v>
      </c>
      <c r="E7" s="102" t="s">
        <v>8</v>
      </c>
      <c r="F7" s="102" t="s">
        <v>9</v>
      </c>
      <c r="G7" s="102" t="s">
        <v>10</v>
      </c>
      <c r="H7" s="103"/>
    </row>
    <row r="8" spans="2:8" ht="13.5" thickBot="1" x14ac:dyDescent="0.25">
      <c r="B8" s="18" t="s">
        <v>5</v>
      </c>
      <c r="C8" s="104"/>
      <c r="D8" s="110"/>
      <c r="E8" s="104"/>
      <c r="F8" s="104"/>
      <c r="G8" s="104"/>
      <c r="H8" s="104"/>
    </row>
    <row r="9" spans="2:8" x14ac:dyDescent="0.2">
      <c r="B9" s="6" t="s">
        <v>11</v>
      </c>
      <c r="C9" s="21"/>
      <c r="D9" s="22"/>
      <c r="E9" s="21"/>
      <c r="F9" s="22"/>
      <c r="G9" s="22"/>
      <c r="H9" s="21"/>
    </row>
    <row r="10" spans="2:8" x14ac:dyDescent="0.2">
      <c r="B10" s="8" t="s">
        <v>12</v>
      </c>
      <c r="C10" s="21">
        <v>3615161.25</v>
      </c>
      <c r="D10" s="22">
        <v>0</v>
      </c>
      <c r="E10" s="21">
        <f t="shared" ref="E10:E16" si="0">C10+D10</f>
        <v>3615161.25</v>
      </c>
      <c r="F10" s="22">
        <v>1968854.18</v>
      </c>
      <c r="G10" s="22">
        <v>1968854.18</v>
      </c>
      <c r="H10" s="21">
        <f t="shared" ref="H10:H16" si="1">G10-C10</f>
        <v>-1646307.07</v>
      </c>
    </row>
    <row r="11" spans="2:8" x14ac:dyDescent="0.2">
      <c r="B11" s="8" t="s">
        <v>13</v>
      </c>
      <c r="C11" s="21"/>
      <c r="D11" s="22"/>
      <c r="E11" s="21">
        <f t="shared" si="0"/>
        <v>0</v>
      </c>
      <c r="F11" s="22"/>
      <c r="G11" s="22"/>
      <c r="H11" s="21">
        <f t="shared" si="1"/>
        <v>0</v>
      </c>
    </row>
    <row r="12" spans="2:8" x14ac:dyDescent="0.2">
      <c r="B12" s="8" t="s">
        <v>14</v>
      </c>
      <c r="C12" s="21"/>
      <c r="D12" s="22"/>
      <c r="E12" s="21">
        <f t="shared" si="0"/>
        <v>0</v>
      </c>
      <c r="F12" s="22"/>
      <c r="G12" s="22"/>
      <c r="H12" s="21">
        <f t="shared" si="1"/>
        <v>0</v>
      </c>
    </row>
    <row r="13" spans="2:8" x14ac:dyDescent="0.2">
      <c r="B13" s="8" t="s">
        <v>15</v>
      </c>
      <c r="C13" s="21">
        <v>5074093.5</v>
      </c>
      <c r="D13" s="22">
        <v>0</v>
      </c>
      <c r="E13" s="21">
        <f t="shared" si="0"/>
        <v>5074093.5</v>
      </c>
      <c r="F13" s="22">
        <v>1402121.44</v>
      </c>
      <c r="G13" s="22">
        <v>1402121.44</v>
      </c>
      <c r="H13" s="21">
        <f t="shared" si="1"/>
        <v>-3671972.06</v>
      </c>
    </row>
    <row r="14" spans="2:8" x14ac:dyDescent="0.2">
      <c r="B14" s="8" t="s">
        <v>16</v>
      </c>
      <c r="C14" s="21"/>
      <c r="D14" s="22"/>
      <c r="E14" s="21">
        <f t="shared" si="0"/>
        <v>0</v>
      </c>
      <c r="F14" s="22"/>
      <c r="G14" s="22"/>
      <c r="H14" s="21">
        <f t="shared" si="1"/>
        <v>0</v>
      </c>
    </row>
    <row r="15" spans="2:8" x14ac:dyDescent="0.2">
      <c r="B15" s="8" t="s">
        <v>17</v>
      </c>
      <c r="C15" s="21">
        <v>911480.03</v>
      </c>
      <c r="D15" s="22">
        <v>0</v>
      </c>
      <c r="E15" s="21">
        <f t="shared" si="0"/>
        <v>911480.03</v>
      </c>
      <c r="F15" s="22">
        <v>378543.28</v>
      </c>
      <c r="G15" s="22">
        <v>378543.28</v>
      </c>
      <c r="H15" s="21">
        <f t="shared" si="1"/>
        <v>-532936.75</v>
      </c>
    </row>
    <row r="16" spans="2:8" x14ac:dyDescent="0.2">
      <c r="B16" s="8" t="s">
        <v>70</v>
      </c>
      <c r="C16" s="21"/>
      <c r="D16" s="22"/>
      <c r="E16" s="21">
        <f t="shared" si="0"/>
        <v>0</v>
      </c>
      <c r="F16" s="22"/>
      <c r="G16" s="22"/>
      <c r="H16" s="21">
        <f t="shared" si="1"/>
        <v>0</v>
      </c>
    </row>
    <row r="17" spans="2:8" ht="25.5" x14ac:dyDescent="0.2">
      <c r="B17" s="12" t="s">
        <v>68</v>
      </c>
      <c r="C17" s="21">
        <f t="shared" ref="C17:H17" si="2">SUM(C18:C28)</f>
        <v>37144760</v>
      </c>
      <c r="D17" s="23">
        <f t="shared" si="2"/>
        <v>0</v>
      </c>
      <c r="E17" s="23">
        <f t="shared" si="2"/>
        <v>37144760</v>
      </c>
      <c r="F17" s="23">
        <f t="shared" si="2"/>
        <v>9992845.0700000003</v>
      </c>
      <c r="G17" s="23">
        <f t="shared" si="2"/>
        <v>9992845.0700000003</v>
      </c>
      <c r="H17" s="23">
        <f t="shared" si="2"/>
        <v>-27151914.93</v>
      </c>
    </row>
    <row r="18" spans="2:8" x14ac:dyDescent="0.2">
      <c r="B18" s="9" t="s">
        <v>18</v>
      </c>
      <c r="C18" s="21">
        <v>22278356</v>
      </c>
      <c r="D18" s="22">
        <v>0</v>
      </c>
      <c r="E18" s="21">
        <f t="shared" ref="E18:E28" si="3">C18+D18</f>
        <v>22278356</v>
      </c>
      <c r="F18" s="22">
        <v>6814605.1900000004</v>
      </c>
      <c r="G18" s="22">
        <v>6814605.1900000004</v>
      </c>
      <c r="H18" s="21">
        <f t="shared" ref="H18:H28" si="4">G18-C18</f>
        <v>-15463750.809999999</v>
      </c>
    </row>
    <row r="19" spans="2:8" x14ac:dyDescent="0.2">
      <c r="B19" s="9" t="s">
        <v>19</v>
      </c>
      <c r="C19" s="21">
        <v>11506097</v>
      </c>
      <c r="D19" s="22">
        <v>0</v>
      </c>
      <c r="E19" s="21">
        <f t="shared" si="3"/>
        <v>11506097</v>
      </c>
      <c r="F19" s="22">
        <v>2545889.54</v>
      </c>
      <c r="G19" s="22">
        <v>2545889.54</v>
      </c>
      <c r="H19" s="21">
        <f t="shared" si="4"/>
        <v>-8960207.4600000009</v>
      </c>
    </row>
    <row r="20" spans="2:8" x14ac:dyDescent="0.2">
      <c r="B20" s="9" t="s">
        <v>20</v>
      </c>
      <c r="C20" s="21">
        <v>827669</v>
      </c>
      <c r="D20" s="22">
        <v>0</v>
      </c>
      <c r="E20" s="21">
        <f t="shared" si="3"/>
        <v>827669</v>
      </c>
      <c r="F20" s="22">
        <v>225902.03</v>
      </c>
      <c r="G20" s="22">
        <v>225902.03</v>
      </c>
      <c r="H20" s="21">
        <f t="shared" si="4"/>
        <v>-601766.97</v>
      </c>
    </row>
    <row r="21" spans="2:8" x14ac:dyDescent="0.2">
      <c r="B21" s="9" t="s">
        <v>21</v>
      </c>
      <c r="C21" s="21">
        <v>923631</v>
      </c>
      <c r="D21" s="22">
        <v>0</v>
      </c>
      <c r="E21" s="21">
        <f t="shared" si="3"/>
        <v>923631</v>
      </c>
      <c r="F21" s="22">
        <v>11114.57</v>
      </c>
      <c r="G21" s="22">
        <v>11114.57</v>
      </c>
      <c r="H21" s="21">
        <f t="shared" si="4"/>
        <v>-912516.43</v>
      </c>
    </row>
    <row r="22" spans="2:8" x14ac:dyDescent="0.2">
      <c r="B22" s="9" t="s">
        <v>22</v>
      </c>
      <c r="C22" s="21"/>
      <c r="D22" s="22"/>
      <c r="E22" s="21">
        <f t="shared" si="3"/>
        <v>0</v>
      </c>
      <c r="F22" s="22"/>
      <c r="G22" s="22"/>
      <c r="H22" s="21">
        <f t="shared" si="4"/>
        <v>0</v>
      </c>
    </row>
    <row r="23" spans="2:8" ht="25.5" x14ac:dyDescent="0.2">
      <c r="B23" s="10" t="s">
        <v>23</v>
      </c>
      <c r="C23" s="21">
        <v>400759</v>
      </c>
      <c r="D23" s="22">
        <v>0</v>
      </c>
      <c r="E23" s="21">
        <f t="shared" si="3"/>
        <v>400759</v>
      </c>
      <c r="F23" s="22">
        <v>141670.15</v>
      </c>
      <c r="G23" s="22">
        <v>141670.15</v>
      </c>
      <c r="H23" s="21">
        <f t="shared" si="4"/>
        <v>-259088.85</v>
      </c>
    </row>
    <row r="24" spans="2:8" ht="25.5" x14ac:dyDescent="0.2">
      <c r="B24" s="10" t="s">
        <v>24</v>
      </c>
      <c r="C24" s="21"/>
      <c r="D24" s="22"/>
      <c r="E24" s="21">
        <f t="shared" si="3"/>
        <v>0</v>
      </c>
      <c r="F24" s="22"/>
      <c r="G24" s="22"/>
      <c r="H24" s="21">
        <f t="shared" si="4"/>
        <v>0</v>
      </c>
    </row>
    <row r="25" spans="2:8" x14ac:dyDescent="0.2">
      <c r="B25" s="9" t="s">
        <v>25</v>
      </c>
      <c r="C25" s="21"/>
      <c r="D25" s="22"/>
      <c r="E25" s="21">
        <f t="shared" si="3"/>
        <v>0</v>
      </c>
      <c r="F25" s="22"/>
      <c r="G25" s="22"/>
      <c r="H25" s="21">
        <f t="shared" si="4"/>
        <v>0</v>
      </c>
    </row>
    <row r="26" spans="2:8" x14ac:dyDescent="0.2">
      <c r="B26" s="9" t="s">
        <v>26</v>
      </c>
      <c r="C26" s="21">
        <v>1208248</v>
      </c>
      <c r="D26" s="22">
        <v>0</v>
      </c>
      <c r="E26" s="21">
        <f t="shared" si="3"/>
        <v>1208248</v>
      </c>
      <c r="F26" s="22">
        <v>253663.59</v>
      </c>
      <c r="G26" s="22">
        <v>253663.59</v>
      </c>
      <c r="H26" s="21">
        <f t="shared" si="4"/>
        <v>-954584.41</v>
      </c>
    </row>
    <row r="27" spans="2:8" x14ac:dyDescent="0.2">
      <c r="B27" s="9" t="s">
        <v>27</v>
      </c>
      <c r="C27" s="21"/>
      <c r="D27" s="22"/>
      <c r="E27" s="21">
        <f t="shared" si="3"/>
        <v>0</v>
      </c>
      <c r="F27" s="22"/>
      <c r="G27" s="22"/>
      <c r="H27" s="21">
        <f t="shared" si="4"/>
        <v>0</v>
      </c>
    </row>
    <row r="28" spans="2:8" ht="25.5" x14ac:dyDescent="0.2">
      <c r="B28" s="10" t="s">
        <v>28</v>
      </c>
      <c r="C28" s="21"/>
      <c r="D28" s="22"/>
      <c r="E28" s="21">
        <f t="shared" si="3"/>
        <v>0</v>
      </c>
      <c r="F28" s="22"/>
      <c r="G28" s="22"/>
      <c r="H28" s="21">
        <f t="shared" si="4"/>
        <v>0</v>
      </c>
    </row>
    <row r="29" spans="2:8" ht="25.5" x14ac:dyDescent="0.2">
      <c r="B29" s="12" t="s">
        <v>29</v>
      </c>
      <c r="C29" s="21">
        <f t="shared" ref="C29:H29" si="5">SUM(C30:C34)</f>
        <v>0</v>
      </c>
      <c r="D29" s="21">
        <f t="shared" si="5"/>
        <v>0</v>
      </c>
      <c r="E29" s="21">
        <f t="shared" si="5"/>
        <v>0</v>
      </c>
      <c r="F29" s="21">
        <f t="shared" si="5"/>
        <v>0</v>
      </c>
      <c r="G29" s="21">
        <f t="shared" si="5"/>
        <v>0</v>
      </c>
      <c r="H29" s="21">
        <f t="shared" si="5"/>
        <v>0</v>
      </c>
    </row>
    <row r="30" spans="2:8" x14ac:dyDescent="0.2">
      <c r="B30" s="9" t="s">
        <v>30</v>
      </c>
      <c r="C30" s="21"/>
      <c r="D30" s="22"/>
      <c r="E30" s="21">
        <f t="shared" ref="E30:E35" si="6">C30+D30</f>
        <v>0</v>
      </c>
      <c r="F30" s="22"/>
      <c r="G30" s="22"/>
      <c r="H30" s="21">
        <f t="shared" ref="H30:H35" si="7">G30-C30</f>
        <v>0</v>
      </c>
    </row>
    <row r="31" spans="2:8" x14ac:dyDescent="0.2">
      <c r="B31" s="9" t="s">
        <v>31</v>
      </c>
      <c r="C31" s="21"/>
      <c r="D31" s="22"/>
      <c r="E31" s="21">
        <f t="shared" si="6"/>
        <v>0</v>
      </c>
      <c r="F31" s="22"/>
      <c r="G31" s="22"/>
      <c r="H31" s="21">
        <f t="shared" si="7"/>
        <v>0</v>
      </c>
    </row>
    <row r="32" spans="2:8" x14ac:dyDescent="0.2">
      <c r="B32" s="9" t="s">
        <v>32</v>
      </c>
      <c r="C32" s="21"/>
      <c r="D32" s="22"/>
      <c r="E32" s="21">
        <f t="shared" si="6"/>
        <v>0</v>
      </c>
      <c r="F32" s="22"/>
      <c r="G32" s="22"/>
      <c r="H32" s="21">
        <f t="shared" si="7"/>
        <v>0</v>
      </c>
    </row>
    <row r="33" spans="2:8" ht="25.5" x14ac:dyDescent="0.2">
      <c r="B33" s="10" t="s">
        <v>33</v>
      </c>
      <c r="C33" s="21"/>
      <c r="D33" s="22"/>
      <c r="E33" s="21">
        <f t="shared" si="6"/>
        <v>0</v>
      </c>
      <c r="F33" s="22"/>
      <c r="G33" s="22"/>
      <c r="H33" s="21">
        <f t="shared" si="7"/>
        <v>0</v>
      </c>
    </row>
    <row r="34" spans="2:8" x14ac:dyDescent="0.2">
      <c r="B34" s="9" t="s">
        <v>34</v>
      </c>
      <c r="C34" s="21"/>
      <c r="D34" s="22"/>
      <c r="E34" s="21">
        <f t="shared" si="6"/>
        <v>0</v>
      </c>
      <c r="F34" s="22"/>
      <c r="G34" s="22"/>
      <c r="H34" s="21">
        <f t="shared" si="7"/>
        <v>0</v>
      </c>
    </row>
    <row r="35" spans="2:8" x14ac:dyDescent="0.2">
      <c r="B35" s="8" t="s">
        <v>71</v>
      </c>
      <c r="C35" s="21"/>
      <c r="D35" s="22"/>
      <c r="E35" s="21">
        <f t="shared" si="6"/>
        <v>0</v>
      </c>
      <c r="F35" s="22"/>
      <c r="G35" s="22"/>
      <c r="H35" s="21">
        <f t="shared" si="7"/>
        <v>0</v>
      </c>
    </row>
    <row r="36" spans="2:8" x14ac:dyDescent="0.2">
      <c r="B36" s="8" t="s">
        <v>35</v>
      </c>
      <c r="C36" s="21">
        <f t="shared" ref="C36:H36" si="8">C37</f>
        <v>0</v>
      </c>
      <c r="D36" s="21">
        <f t="shared" si="8"/>
        <v>0</v>
      </c>
      <c r="E36" s="21">
        <f t="shared" si="8"/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</row>
    <row r="37" spans="2:8" x14ac:dyDescent="0.2">
      <c r="B37" s="9" t="s">
        <v>36</v>
      </c>
      <c r="C37" s="21"/>
      <c r="D37" s="22"/>
      <c r="E37" s="21">
        <f>C37+D37</f>
        <v>0</v>
      </c>
      <c r="F37" s="22"/>
      <c r="G37" s="22"/>
      <c r="H37" s="21">
        <f>G37-C37</f>
        <v>0</v>
      </c>
    </row>
    <row r="38" spans="2:8" x14ac:dyDescent="0.2">
      <c r="B38" s="8" t="s">
        <v>37</v>
      </c>
      <c r="C38" s="21">
        <f t="shared" ref="C38:H38" si="9">C39+C40</f>
        <v>403192</v>
      </c>
      <c r="D38" s="21">
        <f t="shared" si="9"/>
        <v>0</v>
      </c>
      <c r="E38" s="21">
        <f t="shared" si="9"/>
        <v>403192</v>
      </c>
      <c r="F38" s="21">
        <f t="shared" si="9"/>
        <v>78494.89</v>
      </c>
      <c r="G38" s="21">
        <f t="shared" si="9"/>
        <v>78494.89</v>
      </c>
      <c r="H38" s="21">
        <f t="shared" si="9"/>
        <v>-324697.11</v>
      </c>
    </row>
    <row r="39" spans="2:8" x14ac:dyDescent="0.2">
      <c r="B39" s="9" t="s">
        <v>38</v>
      </c>
      <c r="C39" s="21">
        <v>277588</v>
      </c>
      <c r="D39" s="22">
        <v>0</v>
      </c>
      <c r="E39" s="21">
        <f>C39+D39</f>
        <v>277588</v>
      </c>
      <c r="F39" s="22">
        <v>78494.89</v>
      </c>
      <c r="G39" s="22">
        <v>78494.89</v>
      </c>
      <c r="H39" s="21">
        <f>G39-C39</f>
        <v>-199093.11</v>
      </c>
    </row>
    <row r="40" spans="2:8" x14ac:dyDescent="0.2">
      <c r="B40" s="9" t="s">
        <v>39</v>
      </c>
      <c r="C40" s="21">
        <v>125604</v>
      </c>
      <c r="D40" s="22">
        <v>0</v>
      </c>
      <c r="E40" s="21">
        <f>C40+D40</f>
        <v>125604</v>
      </c>
      <c r="F40" s="22">
        <v>0</v>
      </c>
      <c r="G40" s="22">
        <v>0</v>
      </c>
      <c r="H40" s="21">
        <f>G40-C40</f>
        <v>-125604</v>
      </c>
    </row>
    <row r="41" spans="2:8" x14ac:dyDescent="0.2">
      <c r="B41" s="7"/>
      <c r="C41" s="21"/>
      <c r="D41" s="22"/>
      <c r="E41" s="21"/>
      <c r="F41" s="22"/>
      <c r="G41" s="22"/>
      <c r="H41" s="21"/>
    </row>
    <row r="42" spans="2:8" ht="25.5" x14ac:dyDescent="0.2">
      <c r="B42" s="13" t="s">
        <v>69</v>
      </c>
      <c r="C42" s="24">
        <f t="shared" ref="C42:H42" si="10">C10+C11+C12+C13+C14+C15+C16+C17+C29+C35+C36+C38</f>
        <v>47148686.780000001</v>
      </c>
      <c r="D42" s="25">
        <f t="shared" si="10"/>
        <v>0</v>
      </c>
      <c r="E42" s="25">
        <f t="shared" si="10"/>
        <v>47148686.780000001</v>
      </c>
      <c r="F42" s="25">
        <f t="shared" si="10"/>
        <v>13820858.860000001</v>
      </c>
      <c r="G42" s="25">
        <f t="shared" si="10"/>
        <v>13820858.860000001</v>
      </c>
      <c r="H42" s="25">
        <f t="shared" si="10"/>
        <v>-33327827.919999998</v>
      </c>
    </row>
    <row r="43" spans="2:8" x14ac:dyDescent="0.2">
      <c r="B43" s="2"/>
      <c r="C43" s="21"/>
      <c r="D43" s="26"/>
      <c r="E43" s="27"/>
      <c r="F43" s="26"/>
      <c r="G43" s="26"/>
      <c r="H43" s="27"/>
    </row>
    <row r="44" spans="2:8" ht="25.5" x14ac:dyDescent="0.2">
      <c r="B44" s="13" t="s">
        <v>40</v>
      </c>
      <c r="C44" s="28"/>
      <c r="D44" s="29"/>
      <c r="E44" s="28"/>
      <c r="F44" s="29"/>
      <c r="G44" s="29"/>
      <c r="H44" s="21"/>
    </row>
    <row r="45" spans="2:8" x14ac:dyDescent="0.2">
      <c r="B45" s="7"/>
      <c r="C45" s="21"/>
      <c r="D45" s="30"/>
      <c r="E45" s="21"/>
      <c r="F45" s="30"/>
      <c r="G45" s="30"/>
      <c r="H45" s="21"/>
    </row>
    <row r="46" spans="2:8" x14ac:dyDescent="0.2">
      <c r="B46" s="6" t="s">
        <v>41</v>
      </c>
      <c r="C46" s="21"/>
      <c r="D46" s="22"/>
      <c r="E46" s="21"/>
      <c r="F46" s="22"/>
      <c r="G46" s="22"/>
      <c r="H46" s="21"/>
    </row>
    <row r="47" spans="2:8" x14ac:dyDescent="0.2">
      <c r="B47" s="8" t="s">
        <v>42</v>
      </c>
      <c r="C47" s="21">
        <f t="shared" ref="C47:H47" si="11">SUM(C48:C55)</f>
        <v>32940051</v>
      </c>
      <c r="D47" s="21">
        <f t="shared" si="11"/>
        <v>0</v>
      </c>
      <c r="E47" s="21">
        <f t="shared" si="11"/>
        <v>32940051</v>
      </c>
      <c r="F47" s="21">
        <f t="shared" si="11"/>
        <v>10142987.98</v>
      </c>
      <c r="G47" s="21">
        <f t="shared" si="11"/>
        <v>10142987.98</v>
      </c>
      <c r="H47" s="21">
        <f t="shared" si="11"/>
        <v>-22797063.02</v>
      </c>
    </row>
    <row r="48" spans="2:8" ht="25.5" x14ac:dyDescent="0.2">
      <c r="B48" s="10" t="s">
        <v>43</v>
      </c>
      <c r="C48" s="21"/>
      <c r="D48" s="22"/>
      <c r="E48" s="21">
        <f t="shared" ref="E48:E55" si="12">C48+D48</f>
        <v>0</v>
      </c>
      <c r="F48" s="22"/>
      <c r="G48" s="22"/>
      <c r="H48" s="21">
        <f t="shared" ref="H48:H55" si="13">G48-C48</f>
        <v>0</v>
      </c>
    </row>
    <row r="49" spans="2:8" ht="25.5" x14ac:dyDescent="0.2">
      <c r="B49" s="10" t="s">
        <v>44</v>
      </c>
      <c r="C49" s="21"/>
      <c r="D49" s="22"/>
      <c r="E49" s="21">
        <f t="shared" si="12"/>
        <v>0</v>
      </c>
      <c r="F49" s="22"/>
      <c r="G49" s="22"/>
      <c r="H49" s="21">
        <f t="shared" si="13"/>
        <v>0</v>
      </c>
    </row>
    <row r="50" spans="2:8" ht="25.5" x14ac:dyDescent="0.2">
      <c r="B50" s="10" t="s">
        <v>45</v>
      </c>
      <c r="C50" s="21">
        <v>11151463</v>
      </c>
      <c r="D50" s="22">
        <v>0</v>
      </c>
      <c r="E50" s="21">
        <f t="shared" si="12"/>
        <v>11151463</v>
      </c>
      <c r="F50" s="22">
        <v>3916019.91</v>
      </c>
      <c r="G50" s="22">
        <v>3916019.91</v>
      </c>
      <c r="H50" s="21">
        <f t="shared" si="13"/>
        <v>-7235443.0899999999</v>
      </c>
    </row>
    <row r="51" spans="2:8" ht="38.25" x14ac:dyDescent="0.2">
      <c r="B51" s="10" t="s">
        <v>46</v>
      </c>
      <c r="C51" s="21">
        <v>21788588</v>
      </c>
      <c r="D51" s="22">
        <v>0</v>
      </c>
      <c r="E51" s="21">
        <f t="shared" si="12"/>
        <v>21788588</v>
      </c>
      <c r="F51" s="22">
        <v>6226968.0700000003</v>
      </c>
      <c r="G51" s="22">
        <v>6226968.0700000003</v>
      </c>
      <c r="H51" s="21">
        <f t="shared" si="13"/>
        <v>-15561619.93</v>
      </c>
    </row>
    <row r="52" spans="2:8" x14ac:dyDescent="0.2">
      <c r="B52" s="10" t="s">
        <v>47</v>
      </c>
      <c r="C52" s="21"/>
      <c r="D52" s="22"/>
      <c r="E52" s="21">
        <f t="shared" si="12"/>
        <v>0</v>
      </c>
      <c r="F52" s="22"/>
      <c r="G52" s="22"/>
      <c r="H52" s="21">
        <f t="shared" si="13"/>
        <v>0</v>
      </c>
    </row>
    <row r="53" spans="2:8" ht="25.5" x14ac:dyDescent="0.2">
      <c r="B53" s="10" t="s">
        <v>48</v>
      </c>
      <c r="C53" s="21"/>
      <c r="D53" s="22"/>
      <c r="E53" s="21">
        <f t="shared" si="12"/>
        <v>0</v>
      </c>
      <c r="F53" s="22"/>
      <c r="G53" s="22"/>
      <c r="H53" s="21">
        <f t="shared" si="13"/>
        <v>0</v>
      </c>
    </row>
    <row r="54" spans="2:8" ht="25.5" x14ac:dyDescent="0.2">
      <c r="B54" s="10" t="s">
        <v>49</v>
      </c>
      <c r="C54" s="21"/>
      <c r="D54" s="22"/>
      <c r="E54" s="21">
        <f t="shared" si="12"/>
        <v>0</v>
      </c>
      <c r="F54" s="22"/>
      <c r="G54" s="22"/>
      <c r="H54" s="21">
        <f t="shared" si="13"/>
        <v>0</v>
      </c>
    </row>
    <row r="55" spans="2:8" ht="25.5" x14ac:dyDescent="0.2">
      <c r="B55" s="10" t="s">
        <v>50</v>
      </c>
      <c r="C55" s="21"/>
      <c r="D55" s="22"/>
      <c r="E55" s="21">
        <f t="shared" si="12"/>
        <v>0</v>
      </c>
      <c r="F55" s="22"/>
      <c r="G55" s="22"/>
      <c r="H55" s="21">
        <f t="shared" si="13"/>
        <v>0</v>
      </c>
    </row>
    <row r="56" spans="2:8" x14ac:dyDescent="0.2">
      <c r="B56" s="12" t="s">
        <v>51</v>
      </c>
      <c r="C56" s="21">
        <f t="shared" ref="C56:H56" si="14">SUM(C57:C60)</f>
        <v>0</v>
      </c>
      <c r="D56" s="21">
        <f t="shared" si="14"/>
        <v>0</v>
      </c>
      <c r="E56" s="21">
        <f t="shared" si="14"/>
        <v>0</v>
      </c>
      <c r="F56" s="21">
        <f t="shared" si="14"/>
        <v>0</v>
      </c>
      <c r="G56" s="21">
        <f t="shared" si="14"/>
        <v>0</v>
      </c>
      <c r="H56" s="21">
        <f t="shared" si="14"/>
        <v>0</v>
      </c>
    </row>
    <row r="57" spans="2:8" x14ac:dyDescent="0.2">
      <c r="B57" s="10" t="s">
        <v>52</v>
      </c>
      <c r="C57" s="21"/>
      <c r="D57" s="22"/>
      <c r="E57" s="21">
        <f>C57+D57</f>
        <v>0</v>
      </c>
      <c r="F57" s="22"/>
      <c r="G57" s="22"/>
      <c r="H57" s="21">
        <f>G57-C57</f>
        <v>0</v>
      </c>
    </row>
    <row r="58" spans="2:8" x14ac:dyDescent="0.2">
      <c r="B58" s="10" t="s">
        <v>53</v>
      </c>
      <c r="C58" s="21"/>
      <c r="D58" s="22"/>
      <c r="E58" s="21">
        <f>C58+D58</f>
        <v>0</v>
      </c>
      <c r="F58" s="22"/>
      <c r="G58" s="22"/>
      <c r="H58" s="21">
        <f>G58-C58</f>
        <v>0</v>
      </c>
    </row>
    <row r="59" spans="2:8" x14ac:dyDescent="0.2">
      <c r="B59" s="10" t="s">
        <v>54</v>
      </c>
      <c r="C59" s="21"/>
      <c r="D59" s="22"/>
      <c r="E59" s="21">
        <f>C59+D59</f>
        <v>0</v>
      </c>
      <c r="F59" s="22"/>
      <c r="G59" s="22"/>
      <c r="H59" s="21">
        <f>G59-C59</f>
        <v>0</v>
      </c>
    </row>
    <row r="60" spans="2:8" x14ac:dyDescent="0.2">
      <c r="B60" s="10" t="s">
        <v>55</v>
      </c>
      <c r="C60" s="21"/>
      <c r="D60" s="22"/>
      <c r="E60" s="21">
        <f>C60+D60</f>
        <v>0</v>
      </c>
      <c r="F60" s="22"/>
      <c r="G60" s="22"/>
      <c r="H60" s="21">
        <f>G60-C60</f>
        <v>0</v>
      </c>
    </row>
    <row r="61" spans="2:8" x14ac:dyDescent="0.2">
      <c r="B61" s="12" t="s">
        <v>56</v>
      </c>
      <c r="C61" s="21">
        <f t="shared" ref="C61:H61" si="15">C62+C63</f>
        <v>0</v>
      </c>
      <c r="D61" s="21">
        <f t="shared" si="15"/>
        <v>0</v>
      </c>
      <c r="E61" s="21">
        <f t="shared" si="15"/>
        <v>0</v>
      </c>
      <c r="F61" s="21">
        <f t="shared" si="15"/>
        <v>0</v>
      </c>
      <c r="G61" s="21">
        <f t="shared" si="15"/>
        <v>0</v>
      </c>
      <c r="H61" s="21">
        <f t="shared" si="15"/>
        <v>0</v>
      </c>
    </row>
    <row r="62" spans="2:8" ht="25.5" x14ac:dyDescent="0.2">
      <c r="B62" s="10" t="s">
        <v>57</v>
      </c>
      <c r="C62" s="21"/>
      <c r="D62" s="22"/>
      <c r="E62" s="21">
        <f>C62+D62</f>
        <v>0</v>
      </c>
      <c r="F62" s="22"/>
      <c r="G62" s="22"/>
      <c r="H62" s="21">
        <f>G62-C62</f>
        <v>0</v>
      </c>
    </row>
    <row r="63" spans="2:8" x14ac:dyDescent="0.2">
      <c r="B63" s="10" t="s">
        <v>58</v>
      </c>
      <c r="C63" s="21"/>
      <c r="D63" s="22"/>
      <c r="E63" s="21">
        <f>C63+D63</f>
        <v>0</v>
      </c>
      <c r="F63" s="22"/>
      <c r="G63" s="22"/>
      <c r="H63" s="21">
        <f>G63-C63</f>
        <v>0</v>
      </c>
    </row>
    <row r="64" spans="2:8" ht="38.25" x14ac:dyDescent="0.2">
      <c r="B64" s="12" t="s">
        <v>72</v>
      </c>
      <c r="C64" s="21"/>
      <c r="D64" s="22"/>
      <c r="E64" s="21">
        <f>C64+D64</f>
        <v>0</v>
      </c>
      <c r="F64" s="22"/>
      <c r="G64" s="22"/>
      <c r="H64" s="21">
        <f>G64-C64</f>
        <v>0</v>
      </c>
    </row>
    <row r="65" spans="2:8" x14ac:dyDescent="0.2">
      <c r="B65" s="15" t="s">
        <v>59</v>
      </c>
      <c r="C65" s="31"/>
      <c r="D65" s="32"/>
      <c r="E65" s="31">
        <f>C65+D65</f>
        <v>0</v>
      </c>
      <c r="F65" s="32"/>
      <c r="G65" s="32"/>
      <c r="H65" s="31">
        <f>G65-C65</f>
        <v>0</v>
      </c>
    </row>
    <row r="66" spans="2:8" x14ac:dyDescent="0.2">
      <c r="B66" s="7"/>
      <c r="C66" s="21"/>
      <c r="D66" s="30"/>
      <c r="E66" s="21"/>
      <c r="F66" s="30"/>
      <c r="G66" s="30"/>
      <c r="H66" s="21"/>
    </row>
    <row r="67" spans="2:8" ht="25.5" x14ac:dyDescent="0.2">
      <c r="B67" s="13" t="s">
        <v>60</v>
      </c>
      <c r="C67" s="24">
        <f t="shared" ref="C67:H67" si="16">C47+C56+C61+C64+C65</f>
        <v>32940051</v>
      </c>
      <c r="D67" s="24">
        <f t="shared" si="16"/>
        <v>0</v>
      </c>
      <c r="E67" s="24">
        <f t="shared" si="16"/>
        <v>32940051</v>
      </c>
      <c r="F67" s="24">
        <f t="shared" si="16"/>
        <v>10142987.98</v>
      </c>
      <c r="G67" s="24">
        <f t="shared" si="16"/>
        <v>10142987.98</v>
      </c>
      <c r="H67" s="24">
        <f t="shared" si="16"/>
        <v>-22797063.02</v>
      </c>
    </row>
    <row r="68" spans="2:8" x14ac:dyDescent="0.2">
      <c r="B68" s="11"/>
      <c r="C68" s="21"/>
      <c r="D68" s="30"/>
      <c r="E68" s="21"/>
      <c r="F68" s="30"/>
      <c r="G68" s="30"/>
      <c r="H68" s="21"/>
    </row>
    <row r="69" spans="2:8" ht="25.5" x14ac:dyDescent="0.2">
      <c r="B69" s="13" t="s">
        <v>61</v>
      </c>
      <c r="C69" s="24">
        <f t="shared" ref="C69:H69" si="17">C70</f>
        <v>0</v>
      </c>
      <c r="D69" s="24">
        <f t="shared" si="17"/>
        <v>0</v>
      </c>
      <c r="E69" s="24">
        <f t="shared" si="17"/>
        <v>0</v>
      </c>
      <c r="F69" s="24">
        <f t="shared" si="17"/>
        <v>0</v>
      </c>
      <c r="G69" s="24">
        <f t="shared" si="17"/>
        <v>0</v>
      </c>
      <c r="H69" s="24">
        <f t="shared" si="17"/>
        <v>0</v>
      </c>
    </row>
    <row r="70" spans="2:8" x14ac:dyDescent="0.2">
      <c r="B70" s="11" t="s">
        <v>62</v>
      </c>
      <c r="C70" s="21"/>
      <c r="D70" s="22"/>
      <c r="E70" s="21">
        <f>C70+D70</f>
        <v>0</v>
      </c>
      <c r="F70" s="22"/>
      <c r="G70" s="22"/>
      <c r="H70" s="21">
        <f>G70-C70</f>
        <v>0</v>
      </c>
    </row>
    <row r="71" spans="2:8" x14ac:dyDescent="0.2">
      <c r="B71" s="11"/>
      <c r="C71" s="21"/>
      <c r="D71" s="22"/>
      <c r="E71" s="21"/>
      <c r="F71" s="22"/>
      <c r="G71" s="22"/>
      <c r="H71" s="21"/>
    </row>
    <row r="72" spans="2:8" x14ac:dyDescent="0.2">
      <c r="B72" s="13" t="s">
        <v>63</v>
      </c>
      <c r="C72" s="24">
        <f t="shared" ref="C72:H72" si="18">C42+C67+C69</f>
        <v>80088737.780000001</v>
      </c>
      <c r="D72" s="24">
        <f t="shared" si="18"/>
        <v>0</v>
      </c>
      <c r="E72" s="24">
        <f t="shared" si="18"/>
        <v>80088737.780000001</v>
      </c>
      <c r="F72" s="24">
        <f t="shared" si="18"/>
        <v>23963846.840000004</v>
      </c>
      <c r="G72" s="24">
        <f t="shared" si="18"/>
        <v>23963846.840000004</v>
      </c>
      <c r="H72" s="24">
        <f t="shared" si="18"/>
        <v>-56124890.939999998</v>
      </c>
    </row>
    <row r="73" spans="2:8" x14ac:dyDescent="0.2">
      <c r="B73" s="11"/>
      <c r="C73" s="21"/>
      <c r="D73" s="22"/>
      <c r="E73" s="21"/>
      <c r="F73" s="22"/>
      <c r="G73" s="22"/>
      <c r="H73" s="21"/>
    </row>
    <row r="74" spans="2:8" x14ac:dyDescent="0.2">
      <c r="B74" s="13" t="s">
        <v>64</v>
      </c>
      <c r="C74" s="21"/>
      <c r="D74" s="22"/>
      <c r="E74" s="21"/>
      <c r="F74" s="22"/>
      <c r="G74" s="22"/>
      <c r="H74" s="21"/>
    </row>
    <row r="75" spans="2:8" ht="25.5" x14ac:dyDescent="0.2">
      <c r="B75" s="11" t="s">
        <v>65</v>
      </c>
      <c r="C75" s="21"/>
      <c r="D75" s="22"/>
      <c r="E75" s="21">
        <f>C75+D75</f>
        <v>0</v>
      </c>
      <c r="F75" s="22"/>
      <c r="G75" s="22"/>
      <c r="H75" s="21">
        <f>G75-C75</f>
        <v>0</v>
      </c>
    </row>
    <row r="76" spans="2:8" ht="25.5" x14ac:dyDescent="0.2">
      <c r="B76" s="11" t="s">
        <v>66</v>
      </c>
      <c r="C76" s="21"/>
      <c r="D76" s="22"/>
      <c r="E76" s="21">
        <f>C76+D76</f>
        <v>0</v>
      </c>
      <c r="F76" s="22"/>
      <c r="G76" s="22"/>
      <c r="H76" s="21">
        <f>G76-C76</f>
        <v>0</v>
      </c>
    </row>
    <row r="77" spans="2:8" ht="25.5" x14ac:dyDescent="0.2">
      <c r="B77" s="13" t="s">
        <v>67</v>
      </c>
      <c r="C77" s="24">
        <f t="shared" ref="C77:H77" si="19">SUM(C75:C76)</f>
        <v>0</v>
      </c>
      <c r="D77" s="24">
        <f t="shared" si="19"/>
        <v>0</v>
      </c>
      <c r="E77" s="24">
        <f t="shared" si="19"/>
        <v>0</v>
      </c>
      <c r="F77" s="24">
        <f t="shared" si="19"/>
        <v>0</v>
      </c>
      <c r="G77" s="24">
        <f t="shared" si="19"/>
        <v>0</v>
      </c>
      <c r="H77" s="24">
        <f t="shared" si="19"/>
        <v>0</v>
      </c>
    </row>
    <row r="78" spans="2:8" ht="13.5" thickBot="1" x14ac:dyDescent="0.25">
      <c r="B78" s="14"/>
      <c r="C78" s="33"/>
      <c r="D78" s="34"/>
      <c r="E78" s="33"/>
      <c r="F78" s="34"/>
      <c r="G78" s="34"/>
      <c r="H78" s="33"/>
    </row>
    <row r="80" spans="2:8" x14ac:dyDescent="0.2">
      <c r="B80" s="105" t="s">
        <v>77</v>
      </c>
      <c r="C80" s="105"/>
      <c r="D80" s="105"/>
      <c r="E80" s="105"/>
      <c r="F80" s="105"/>
      <c r="G80" s="105"/>
      <c r="H80" s="105"/>
    </row>
    <row r="81" spans="2:8" ht="18.75" customHeight="1" x14ac:dyDescent="0.2">
      <c r="B81" s="105"/>
      <c r="C81" s="105"/>
      <c r="D81" s="105"/>
      <c r="E81" s="105"/>
      <c r="F81" s="105"/>
      <c r="G81" s="105"/>
      <c r="H81" s="105"/>
    </row>
    <row r="82" spans="2:8" ht="15.75" x14ac:dyDescent="0.25">
      <c r="B82" s="35"/>
      <c r="C82" s="35"/>
      <c r="D82" s="35"/>
      <c r="E82" s="36"/>
      <c r="F82" s="36"/>
      <c r="G82" s="37"/>
      <c r="H82" s="37"/>
    </row>
    <row r="83" spans="2:8" x14ac:dyDescent="0.2">
      <c r="B83" s="106" t="s">
        <v>78</v>
      </c>
      <c r="C83" s="106"/>
      <c r="D83" s="106"/>
      <c r="E83" s="106"/>
      <c r="F83" s="106"/>
      <c r="G83" s="106"/>
      <c r="H83" s="106"/>
    </row>
    <row r="84" spans="2:8" ht="38.25" customHeight="1" x14ac:dyDescent="0.2">
      <c r="B84" s="106"/>
      <c r="C84" s="106"/>
      <c r="D84" s="106"/>
      <c r="E84" s="106"/>
      <c r="F84" s="106"/>
      <c r="G84" s="106"/>
      <c r="H84" s="106"/>
    </row>
    <row r="85" spans="2:8" x14ac:dyDescent="0.2">
      <c r="B85" s="38"/>
      <c r="C85" s="38"/>
      <c r="D85" s="38"/>
      <c r="E85" s="38"/>
      <c r="F85" s="38"/>
      <c r="G85" s="38"/>
      <c r="H85" s="38"/>
    </row>
    <row r="86" spans="2:8" ht="16.5" x14ac:dyDescent="0.3">
      <c r="B86" s="39"/>
      <c r="C86" s="39"/>
      <c r="D86" s="39"/>
      <c r="E86" s="39"/>
      <c r="F86" s="39"/>
      <c r="G86" s="39"/>
      <c r="H86" s="39"/>
    </row>
    <row r="87" spans="2:8" ht="16.5" x14ac:dyDescent="0.3">
      <c r="B87" s="39"/>
      <c r="C87" s="39"/>
      <c r="D87" s="39"/>
      <c r="E87" s="39"/>
      <c r="F87" s="39"/>
      <c r="G87" s="39"/>
      <c r="H87" s="39"/>
    </row>
    <row r="88" spans="2:8" ht="15.75" x14ac:dyDescent="0.2">
      <c r="B88" s="107" t="s">
        <v>79</v>
      </c>
      <c r="C88" s="107"/>
      <c r="D88" s="107"/>
      <c r="E88" s="100" t="s">
        <v>80</v>
      </c>
      <c r="F88" s="100"/>
      <c r="G88" s="100"/>
    </row>
    <row r="89" spans="2:8" ht="15.75" x14ac:dyDescent="0.25">
      <c r="B89" s="108" t="s">
        <v>82</v>
      </c>
      <c r="C89" s="108"/>
      <c r="D89" s="108"/>
      <c r="E89" s="101" t="s">
        <v>83</v>
      </c>
      <c r="F89" s="101"/>
      <c r="G89" s="101"/>
    </row>
    <row r="92" spans="2:8" ht="15.75" x14ac:dyDescent="0.2">
      <c r="C92" s="100" t="s">
        <v>81</v>
      </c>
      <c r="D92" s="100"/>
      <c r="E92" s="100"/>
    </row>
    <row r="93" spans="2:8" ht="15.75" x14ac:dyDescent="0.25">
      <c r="C93" s="101" t="s">
        <v>84</v>
      </c>
      <c r="D93" s="101"/>
      <c r="E93" s="101"/>
    </row>
  </sheetData>
  <mergeCells count="19">
    <mergeCell ref="B83:H84"/>
    <mergeCell ref="B88:D88"/>
    <mergeCell ref="E88:G88"/>
    <mergeCell ref="C92:E92"/>
    <mergeCell ref="B89:D89"/>
    <mergeCell ref="E89:G89"/>
    <mergeCell ref="C93:E93"/>
    <mergeCell ref="B2:H2"/>
    <mergeCell ref="B3:H3"/>
    <mergeCell ref="B4:H4"/>
    <mergeCell ref="B5:H5"/>
    <mergeCell ref="C6:G6"/>
    <mergeCell ref="B80:H81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view="pageBreakPreview" zoomScaleNormal="100" zoomScaleSheetLayoutView="100" workbookViewId="0">
      <pane ySplit="8" topLeftCell="A9" activePane="bottomLeft" state="frozen"/>
      <selection activeCell="A9" sqref="A9"/>
      <selection pane="bottomLeft" activeCell="A9" sqref="A9"/>
    </sheetView>
  </sheetViews>
  <sheetFormatPr baseColWidth="10" defaultColWidth="11" defaultRowHeight="12.75" x14ac:dyDescent="0.2"/>
  <cols>
    <col min="1" max="1" width="2.140625" style="42" customWidth="1"/>
    <col min="2" max="2" width="38.7109375" style="42" customWidth="1"/>
    <col min="3" max="3" width="18.140625" style="19" customWidth="1"/>
    <col min="4" max="4" width="18" style="20" customWidth="1"/>
    <col min="5" max="5" width="14.7109375" style="19" customWidth="1"/>
    <col min="6" max="6" width="13.85546875" style="20" customWidth="1"/>
    <col min="7" max="7" width="14.85546875" style="20" customWidth="1"/>
    <col min="8" max="8" width="13.7109375" style="19" customWidth="1"/>
    <col min="9" max="16384" width="11" style="42"/>
  </cols>
  <sheetData>
    <row r="1" spans="2:8" ht="13.5" thickBot="1" x14ac:dyDescent="0.25"/>
    <row r="2" spans="2:8" x14ac:dyDescent="0.2">
      <c r="B2" s="88" t="s">
        <v>73</v>
      </c>
      <c r="C2" s="89"/>
      <c r="D2" s="89"/>
      <c r="E2" s="89"/>
      <c r="F2" s="89"/>
      <c r="G2" s="89"/>
      <c r="H2" s="90"/>
    </row>
    <row r="3" spans="2:8" x14ac:dyDescent="0.2">
      <c r="B3" s="91" t="s">
        <v>0</v>
      </c>
      <c r="C3" s="92"/>
      <c r="D3" s="92"/>
      <c r="E3" s="92"/>
      <c r="F3" s="92"/>
      <c r="G3" s="92"/>
      <c r="H3" s="93"/>
    </row>
    <row r="4" spans="2:8" x14ac:dyDescent="0.2">
      <c r="B4" s="91" t="s">
        <v>86</v>
      </c>
      <c r="C4" s="92"/>
      <c r="D4" s="92"/>
      <c r="E4" s="92"/>
      <c r="F4" s="92"/>
      <c r="G4" s="92"/>
      <c r="H4" s="93"/>
    </row>
    <row r="5" spans="2:8" ht="13.5" thickBot="1" x14ac:dyDescent="0.25">
      <c r="B5" s="94" t="s">
        <v>1</v>
      </c>
      <c r="C5" s="95"/>
      <c r="D5" s="95"/>
      <c r="E5" s="95"/>
      <c r="F5" s="95"/>
      <c r="G5" s="95"/>
      <c r="H5" s="96"/>
    </row>
    <row r="6" spans="2:8" ht="13.5" thickBot="1" x14ac:dyDescent="0.25">
      <c r="B6" s="44"/>
      <c r="C6" s="97" t="s">
        <v>2</v>
      </c>
      <c r="D6" s="98"/>
      <c r="E6" s="98"/>
      <c r="F6" s="98"/>
      <c r="G6" s="99"/>
      <c r="H6" s="102" t="s">
        <v>3</v>
      </c>
    </row>
    <row r="7" spans="2:8" x14ac:dyDescent="0.2">
      <c r="B7" s="45" t="s">
        <v>4</v>
      </c>
      <c r="C7" s="102" t="s">
        <v>6</v>
      </c>
      <c r="D7" s="109" t="s">
        <v>7</v>
      </c>
      <c r="E7" s="102" t="s">
        <v>8</v>
      </c>
      <c r="F7" s="102" t="s">
        <v>9</v>
      </c>
      <c r="G7" s="102" t="s">
        <v>10</v>
      </c>
      <c r="H7" s="103"/>
    </row>
    <row r="8" spans="2:8" ht="13.5" thickBot="1" x14ac:dyDescent="0.25">
      <c r="B8" s="46" t="s">
        <v>5</v>
      </c>
      <c r="C8" s="104"/>
      <c r="D8" s="110"/>
      <c r="E8" s="104"/>
      <c r="F8" s="104"/>
      <c r="G8" s="104"/>
      <c r="H8" s="104"/>
    </row>
    <row r="9" spans="2:8" x14ac:dyDescent="0.2">
      <c r="B9" s="47" t="s">
        <v>11</v>
      </c>
      <c r="C9" s="21"/>
      <c r="D9" s="22"/>
      <c r="E9" s="21"/>
      <c r="F9" s="22"/>
      <c r="G9" s="22"/>
      <c r="H9" s="21"/>
    </row>
    <row r="10" spans="2:8" x14ac:dyDescent="0.2">
      <c r="B10" s="49" t="s">
        <v>12</v>
      </c>
      <c r="C10" s="21">
        <v>3615161.25</v>
      </c>
      <c r="D10" s="22">
        <v>0</v>
      </c>
      <c r="E10" s="21">
        <f t="shared" ref="E10:E16" si="0">C10+D10</f>
        <v>3615161.25</v>
      </c>
      <c r="F10" s="22">
        <v>2088456.78</v>
      </c>
      <c r="G10" s="22">
        <v>2088456.78</v>
      </c>
      <c r="H10" s="21">
        <f t="shared" ref="H10:H16" si="1">G10-C10</f>
        <v>-1526704.47</v>
      </c>
    </row>
    <row r="11" spans="2:8" x14ac:dyDescent="0.2">
      <c r="B11" s="49" t="s">
        <v>13</v>
      </c>
      <c r="C11" s="21"/>
      <c r="D11" s="22"/>
      <c r="E11" s="21">
        <f t="shared" si="0"/>
        <v>0</v>
      </c>
      <c r="F11" s="22"/>
      <c r="G11" s="22"/>
      <c r="H11" s="21">
        <f t="shared" si="1"/>
        <v>0</v>
      </c>
    </row>
    <row r="12" spans="2:8" x14ac:dyDescent="0.2">
      <c r="B12" s="49" t="s">
        <v>14</v>
      </c>
      <c r="C12" s="21"/>
      <c r="D12" s="22"/>
      <c r="E12" s="21">
        <f t="shared" si="0"/>
        <v>0</v>
      </c>
      <c r="F12" s="22"/>
      <c r="G12" s="22"/>
      <c r="H12" s="21">
        <f t="shared" si="1"/>
        <v>0</v>
      </c>
    </row>
    <row r="13" spans="2:8" x14ac:dyDescent="0.2">
      <c r="B13" s="49" t="s">
        <v>15</v>
      </c>
      <c r="C13" s="21">
        <v>5074093.5</v>
      </c>
      <c r="D13" s="22">
        <v>0</v>
      </c>
      <c r="E13" s="21">
        <f t="shared" si="0"/>
        <v>5074093.5</v>
      </c>
      <c r="F13" s="22">
        <v>1677406.44</v>
      </c>
      <c r="G13" s="22">
        <v>1677406.44</v>
      </c>
      <c r="H13" s="21">
        <f t="shared" si="1"/>
        <v>-3396687.06</v>
      </c>
    </row>
    <row r="14" spans="2:8" x14ac:dyDescent="0.2">
      <c r="B14" s="49" t="s">
        <v>16</v>
      </c>
      <c r="C14" s="21"/>
      <c r="D14" s="22"/>
      <c r="E14" s="21">
        <f t="shared" si="0"/>
        <v>0</v>
      </c>
      <c r="F14" s="22"/>
      <c r="G14" s="22"/>
      <c r="H14" s="21">
        <f t="shared" si="1"/>
        <v>0</v>
      </c>
    </row>
    <row r="15" spans="2:8" x14ac:dyDescent="0.2">
      <c r="B15" s="49" t="s">
        <v>17</v>
      </c>
      <c r="C15" s="21">
        <v>911480.03</v>
      </c>
      <c r="D15" s="22">
        <v>0</v>
      </c>
      <c r="E15" s="21">
        <f t="shared" si="0"/>
        <v>911480.03</v>
      </c>
      <c r="F15" s="22">
        <v>474462.28</v>
      </c>
      <c r="G15" s="22">
        <v>474462.28</v>
      </c>
      <c r="H15" s="21">
        <f t="shared" si="1"/>
        <v>-437017.75</v>
      </c>
    </row>
    <row r="16" spans="2:8" x14ac:dyDescent="0.2">
      <c r="B16" s="49" t="s">
        <v>70</v>
      </c>
      <c r="C16" s="21"/>
      <c r="D16" s="22"/>
      <c r="E16" s="21">
        <f t="shared" si="0"/>
        <v>0</v>
      </c>
      <c r="F16" s="22"/>
      <c r="G16" s="22"/>
      <c r="H16" s="21">
        <f t="shared" si="1"/>
        <v>0</v>
      </c>
    </row>
    <row r="17" spans="2:8" ht="25.5" x14ac:dyDescent="0.2">
      <c r="B17" s="53" t="s">
        <v>68</v>
      </c>
      <c r="C17" s="21">
        <f t="shared" ref="C17:H17" si="2">SUM(C18:C28)</f>
        <v>37144760</v>
      </c>
      <c r="D17" s="23">
        <f t="shared" si="2"/>
        <v>0</v>
      </c>
      <c r="E17" s="23">
        <f t="shared" si="2"/>
        <v>37144760</v>
      </c>
      <c r="F17" s="23">
        <f t="shared" si="2"/>
        <v>13312068.959999999</v>
      </c>
      <c r="G17" s="23">
        <f t="shared" si="2"/>
        <v>13312068.959999999</v>
      </c>
      <c r="H17" s="23">
        <f t="shared" si="2"/>
        <v>-23832691.040000003</v>
      </c>
    </row>
    <row r="18" spans="2:8" x14ac:dyDescent="0.2">
      <c r="B18" s="50" t="s">
        <v>18</v>
      </c>
      <c r="C18" s="21">
        <v>22278356</v>
      </c>
      <c r="D18" s="22">
        <v>0</v>
      </c>
      <c r="E18" s="21">
        <f t="shared" ref="E18:E28" si="3">C18+D18</f>
        <v>22278356</v>
      </c>
      <c r="F18" s="22">
        <v>9079747.1899999995</v>
      </c>
      <c r="G18" s="22">
        <v>9079747.1899999995</v>
      </c>
      <c r="H18" s="21">
        <f t="shared" ref="H18:H28" si="4">G18-C18</f>
        <v>-13198608.810000001</v>
      </c>
    </row>
    <row r="19" spans="2:8" x14ac:dyDescent="0.2">
      <c r="B19" s="50" t="s">
        <v>19</v>
      </c>
      <c r="C19" s="21">
        <v>11506097</v>
      </c>
      <c r="D19" s="22">
        <v>0</v>
      </c>
      <c r="E19" s="21">
        <f t="shared" si="3"/>
        <v>11506097</v>
      </c>
      <c r="F19" s="22">
        <v>3421172.57</v>
      </c>
      <c r="G19" s="22">
        <v>3421172.57</v>
      </c>
      <c r="H19" s="21">
        <f t="shared" si="4"/>
        <v>-8084924.4299999997</v>
      </c>
    </row>
    <row r="20" spans="2:8" x14ac:dyDescent="0.2">
      <c r="B20" s="50" t="s">
        <v>20</v>
      </c>
      <c r="C20" s="21">
        <v>827669</v>
      </c>
      <c r="D20" s="22">
        <v>0</v>
      </c>
      <c r="E20" s="21">
        <f t="shared" si="3"/>
        <v>827669</v>
      </c>
      <c r="F20" s="22">
        <v>271395.14</v>
      </c>
      <c r="G20" s="22">
        <v>271395.14</v>
      </c>
      <c r="H20" s="21">
        <f t="shared" si="4"/>
        <v>-556273.86</v>
      </c>
    </row>
    <row r="21" spans="2:8" x14ac:dyDescent="0.2">
      <c r="B21" s="50" t="s">
        <v>21</v>
      </c>
      <c r="C21" s="21">
        <v>923631</v>
      </c>
      <c r="D21" s="22">
        <v>0</v>
      </c>
      <c r="E21" s="21">
        <f t="shared" si="3"/>
        <v>923631</v>
      </c>
      <c r="F21" s="22">
        <v>14804.29</v>
      </c>
      <c r="G21" s="22">
        <v>14804.29</v>
      </c>
      <c r="H21" s="21">
        <f t="shared" si="4"/>
        <v>-908826.71</v>
      </c>
    </row>
    <row r="22" spans="2:8" x14ac:dyDescent="0.2">
      <c r="B22" s="50" t="s">
        <v>22</v>
      </c>
      <c r="C22" s="21"/>
      <c r="D22" s="22"/>
      <c r="E22" s="21">
        <f t="shared" si="3"/>
        <v>0</v>
      </c>
      <c r="F22" s="22"/>
      <c r="G22" s="22"/>
      <c r="H22" s="21">
        <f t="shared" si="4"/>
        <v>0</v>
      </c>
    </row>
    <row r="23" spans="2:8" ht="25.5" x14ac:dyDescent="0.2">
      <c r="B23" s="51" t="s">
        <v>23</v>
      </c>
      <c r="C23" s="21">
        <v>400759</v>
      </c>
      <c r="D23" s="22">
        <v>0</v>
      </c>
      <c r="E23" s="21">
        <f t="shared" si="3"/>
        <v>400759</v>
      </c>
      <c r="F23" s="22">
        <v>170700.32</v>
      </c>
      <c r="G23" s="22">
        <v>170700.32</v>
      </c>
      <c r="H23" s="21">
        <f t="shared" si="4"/>
        <v>-230058.68</v>
      </c>
    </row>
    <row r="24" spans="2:8" ht="25.5" x14ac:dyDescent="0.2">
      <c r="B24" s="51" t="s">
        <v>24</v>
      </c>
      <c r="C24" s="21"/>
      <c r="D24" s="22"/>
      <c r="E24" s="21">
        <f t="shared" si="3"/>
        <v>0</v>
      </c>
      <c r="F24" s="22"/>
      <c r="G24" s="22"/>
      <c r="H24" s="21">
        <f t="shared" si="4"/>
        <v>0</v>
      </c>
    </row>
    <row r="25" spans="2:8" x14ac:dyDescent="0.2">
      <c r="B25" s="50" t="s">
        <v>25</v>
      </c>
      <c r="C25" s="21"/>
      <c r="D25" s="22"/>
      <c r="E25" s="21">
        <f t="shared" si="3"/>
        <v>0</v>
      </c>
      <c r="F25" s="22"/>
      <c r="G25" s="22"/>
      <c r="H25" s="21">
        <f t="shared" si="4"/>
        <v>0</v>
      </c>
    </row>
    <row r="26" spans="2:8" x14ac:dyDescent="0.2">
      <c r="B26" s="50" t="s">
        <v>26</v>
      </c>
      <c r="C26" s="21">
        <v>1208248</v>
      </c>
      <c r="D26" s="22">
        <v>0</v>
      </c>
      <c r="E26" s="21">
        <f t="shared" si="3"/>
        <v>1208248</v>
      </c>
      <c r="F26" s="22">
        <v>354249.45</v>
      </c>
      <c r="G26" s="22">
        <v>354249.45</v>
      </c>
      <c r="H26" s="21">
        <f t="shared" si="4"/>
        <v>-853998.55</v>
      </c>
    </row>
    <row r="27" spans="2:8" x14ac:dyDescent="0.2">
      <c r="B27" s="50" t="s">
        <v>27</v>
      </c>
      <c r="C27" s="21"/>
      <c r="D27" s="22"/>
      <c r="E27" s="21">
        <f t="shared" si="3"/>
        <v>0</v>
      </c>
      <c r="F27" s="22"/>
      <c r="G27" s="22"/>
      <c r="H27" s="21">
        <f t="shared" si="4"/>
        <v>0</v>
      </c>
    </row>
    <row r="28" spans="2:8" ht="25.5" x14ac:dyDescent="0.2">
      <c r="B28" s="51" t="s">
        <v>28</v>
      </c>
      <c r="C28" s="21"/>
      <c r="D28" s="22"/>
      <c r="E28" s="21">
        <f t="shared" si="3"/>
        <v>0</v>
      </c>
      <c r="F28" s="22"/>
      <c r="G28" s="22"/>
      <c r="H28" s="21">
        <f t="shared" si="4"/>
        <v>0</v>
      </c>
    </row>
    <row r="29" spans="2:8" ht="25.5" x14ac:dyDescent="0.2">
      <c r="B29" s="53" t="s">
        <v>29</v>
      </c>
      <c r="C29" s="21">
        <f t="shared" ref="C29:H29" si="5">SUM(C30:C34)</f>
        <v>0</v>
      </c>
      <c r="D29" s="21">
        <f t="shared" si="5"/>
        <v>0</v>
      </c>
      <c r="E29" s="21">
        <f t="shared" si="5"/>
        <v>0</v>
      </c>
      <c r="F29" s="21">
        <f t="shared" si="5"/>
        <v>0</v>
      </c>
      <c r="G29" s="21">
        <f t="shared" si="5"/>
        <v>0</v>
      </c>
      <c r="H29" s="21">
        <f t="shared" si="5"/>
        <v>0</v>
      </c>
    </row>
    <row r="30" spans="2:8" x14ac:dyDescent="0.2">
      <c r="B30" s="50" t="s">
        <v>30</v>
      </c>
      <c r="C30" s="21"/>
      <c r="D30" s="22"/>
      <c r="E30" s="21">
        <f t="shared" ref="E30:E35" si="6">C30+D30</f>
        <v>0</v>
      </c>
      <c r="F30" s="22"/>
      <c r="G30" s="22"/>
      <c r="H30" s="21">
        <f t="shared" ref="H30:H35" si="7">G30-C30</f>
        <v>0</v>
      </c>
    </row>
    <row r="31" spans="2:8" x14ac:dyDescent="0.2">
      <c r="B31" s="50" t="s">
        <v>31</v>
      </c>
      <c r="C31" s="21"/>
      <c r="D31" s="22"/>
      <c r="E31" s="21">
        <f t="shared" si="6"/>
        <v>0</v>
      </c>
      <c r="F31" s="22"/>
      <c r="G31" s="22"/>
      <c r="H31" s="21">
        <f t="shared" si="7"/>
        <v>0</v>
      </c>
    </row>
    <row r="32" spans="2:8" x14ac:dyDescent="0.2">
      <c r="B32" s="50" t="s">
        <v>32</v>
      </c>
      <c r="C32" s="21"/>
      <c r="D32" s="22"/>
      <c r="E32" s="21">
        <f t="shared" si="6"/>
        <v>0</v>
      </c>
      <c r="F32" s="22"/>
      <c r="G32" s="22"/>
      <c r="H32" s="21">
        <f t="shared" si="7"/>
        <v>0</v>
      </c>
    </row>
    <row r="33" spans="2:8" ht="25.5" x14ac:dyDescent="0.2">
      <c r="B33" s="51" t="s">
        <v>33</v>
      </c>
      <c r="C33" s="21"/>
      <c r="D33" s="22"/>
      <c r="E33" s="21">
        <f t="shared" si="6"/>
        <v>0</v>
      </c>
      <c r="F33" s="22"/>
      <c r="G33" s="22"/>
      <c r="H33" s="21">
        <f t="shared" si="7"/>
        <v>0</v>
      </c>
    </row>
    <row r="34" spans="2:8" x14ac:dyDescent="0.2">
      <c r="B34" s="50" t="s">
        <v>34</v>
      </c>
      <c r="C34" s="21"/>
      <c r="D34" s="22"/>
      <c r="E34" s="21">
        <f t="shared" si="6"/>
        <v>0</v>
      </c>
      <c r="F34" s="22"/>
      <c r="G34" s="22"/>
      <c r="H34" s="21">
        <f t="shared" si="7"/>
        <v>0</v>
      </c>
    </row>
    <row r="35" spans="2:8" x14ac:dyDescent="0.2">
      <c r="B35" s="49" t="s">
        <v>71</v>
      </c>
      <c r="C35" s="21"/>
      <c r="D35" s="22"/>
      <c r="E35" s="21">
        <f t="shared" si="6"/>
        <v>0</v>
      </c>
      <c r="F35" s="22"/>
      <c r="G35" s="22"/>
      <c r="H35" s="21">
        <f t="shared" si="7"/>
        <v>0</v>
      </c>
    </row>
    <row r="36" spans="2:8" x14ac:dyDescent="0.2">
      <c r="B36" s="49" t="s">
        <v>35</v>
      </c>
      <c r="C36" s="21">
        <f t="shared" ref="C36:H36" si="8">C37</f>
        <v>0</v>
      </c>
      <c r="D36" s="21">
        <f t="shared" si="8"/>
        <v>0</v>
      </c>
      <c r="E36" s="21">
        <f t="shared" si="8"/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</row>
    <row r="37" spans="2:8" x14ac:dyDescent="0.2">
      <c r="B37" s="50" t="s">
        <v>36</v>
      </c>
      <c r="C37" s="21"/>
      <c r="D37" s="22"/>
      <c r="E37" s="21">
        <f>C37+D37</f>
        <v>0</v>
      </c>
      <c r="F37" s="22"/>
      <c r="G37" s="22"/>
      <c r="H37" s="21">
        <f>G37-C37</f>
        <v>0</v>
      </c>
    </row>
    <row r="38" spans="2:8" x14ac:dyDescent="0.2">
      <c r="B38" s="49" t="s">
        <v>37</v>
      </c>
      <c r="C38" s="21">
        <f t="shared" ref="C38:H38" si="9">C39+C40</f>
        <v>403192</v>
      </c>
      <c r="D38" s="21">
        <f t="shared" si="9"/>
        <v>0</v>
      </c>
      <c r="E38" s="21">
        <f t="shared" si="9"/>
        <v>403192</v>
      </c>
      <c r="F38" s="21">
        <f t="shared" si="9"/>
        <v>100035.26</v>
      </c>
      <c r="G38" s="21">
        <f t="shared" si="9"/>
        <v>100035.26</v>
      </c>
      <c r="H38" s="21">
        <f t="shared" si="9"/>
        <v>-303156.74</v>
      </c>
    </row>
    <row r="39" spans="2:8" x14ac:dyDescent="0.2">
      <c r="B39" s="50" t="s">
        <v>38</v>
      </c>
      <c r="C39" s="21">
        <v>277588</v>
      </c>
      <c r="D39" s="22">
        <v>0</v>
      </c>
      <c r="E39" s="21">
        <f>C39+D39</f>
        <v>277588</v>
      </c>
      <c r="F39" s="22">
        <v>100035.26</v>
      </c>
      <c r="G39" s="22">
        <v>100035.26</v>
      </c>
      <c r="H39" s="21">
        <f>G39-C39</f>
        <v>-177552.74</v>
      </c>
    </row>
    <row r="40" spans="2:8" x14ac:dyDescent="0.2">
      <c r="B40" s="50" t="s">
        <v>39</v>
      </c>
      <c r="C40" s="21">
        <v>125604</v>
      </c>
      <c r="D40" s="22">
        <v>0</v>
      </c>
      <c r="E40" s="21">
        <f>C40+D40</f>
        <v>125604</v>
      </c>
      <c r="F40" s="22">
        <v>0</v>
      </c>
      <c r="G40" s="22">
        <v>0</v>
      </c>
      <c r="H40" s="21">
        <f>G40-C40</f>
        <v>-125604</v>
      </c>
    </row>
    <row r="41" spans="2:8" x14ac:dyDescent="0.2">
      <c r="B41" s="48"/>
      <c r="C41" s="21"/>
      <c r="D41" s="22"/>
      <c r="E41" s="21"/>
      <c r="F41" s="22"/>
      <c r="G41" s="22"/>
      <c r="H41" s="21"/>
    </row>
    <row r="42" spans="2:8" ht="25.5" x14ac:dyDescent="0.2">
      <c r="B42" s="54" t="s">
        <v>69</v>
      </c>
      <c r="C42" s="24">
        <f t="shared" ref="C42:H42" si="10">C10+C11+C12+C13+C14+C15+C16+C17+C29+C35+C36+C38</f>
        <v>47148686.780000001</v>
      </c>
      <c r="D42" s="25">
        <f t="shared" si="10"/>
        <v>0</v>
      </c>
      <c r="E42" s="25">
        <f t="shared" si="10"/>
        <v>47148686.780000001</v>
      </c>
      <c r="F42" s="25">
        <f t="shared" si="10"/>
        <v>17652429.720000003</v>
      </c>
      <c r="G42" s="25">
        <f t="shared" si="10"/>
        <v>17652429.720000003</v>
      </c>
      <c r="H42" s="25">
        <f t="shared" si="10"/>
        <v>-29496257.060000002</v>
      </c>
    </row>
    <row r="43" spans="2:8" x14ac:dyDescent="0.2">
      <c r="B43" s="43"/>
      <c r="C43" s="21"/>
      <c r="D43" s="26"/>
      <c r="E43" s="27"/>
      <c r="F43" s="26"/>
      <c r="G43" s="26"/>
      <c r="H43" s="27"/>
    </row>
    <row r="44" spans="2:8" ht="25.5" x14ac:dyDescent="0.2">
      <c r="B44" s="54" t="s">
        <v>40</v>
      </c>
      <c r="C44" s="28"/>
      <c r="D44" s="29"/>
      <c r="E44" s="28"/>
      <c r="F44" s="29"/>
      <c r="G44" s="29"/>
      <c r="H44" s="21"/>
    </row>
    <row r="45" spans="2:8" x14ac:dyDescent="0.2">
      <c r="B45" s="48"/>
      <c r="C45" s="21"/>
      <c r="D45" s="30"/>
      <c r="E45" s="21"/>
      <c r="F45" s="30"/>
      <c r="G45" s="30"/>
      <c r="H45" s="21"/>
    </row>
    <row r="46" spans="2:8" x14ac:dyDescent="0.2">
      <c r="B46" s="47" t="s">
        <v>41</v>
      </c>
      <c r="C46" s="21"/>
      <c r="D46" s="22"/>
      <c r="E46" s="21"/>
      <c r="F46" s="22"/>
      <c r="G46" s="22"/>
      <c r="H46" s="21"/>
    </row>
    <row r="47" spans="2:8" x14ac:dyDescent="0.2">
      <c r="B47" s="49" t="s">
        <v>42</v>
      </c>
      <c r="C47" s="21">
        <f t="shared" ref="C47:H47" si="11">SUM(C48:C55)</f>
        <v>32940051</v>
      </c>
      <c r="D47" s="21">
        <f t="shared" si="11"/>
        <v>0</v>
      </c>
      <c r="E47" s="21">
        <f t="shared" si="11"/>
        <v>32940051</v>
      </c>
      <c r="F47" s="21">
        <f t="shared" si="11"/>
        <v>13523977.310000001</v>
      </c>
      <c r="G47" s="21">
        <f t="shared" si="11"/>
        <v>13523977.310000001</v>
      </c>
      <c r="H47" s="21">
        <f t="shared" si="11"/>
        <v>-19416073.689999998</v>
      </c>
    </row>
    <row r="48" spans="2:8" ht="25.5" x14ac:dyDescent="0.2">
      <c r="B48" s="51" t="s">
        <v>43</v>
      </c>
      <c r="C48" s="21"/>
      <c r="D48" s="22"/>
      <c r="E48" s="21">
        <f t="shared" ref="E48:E55" si="12">C48+D48</f>
        <v>0</v>
      </c>
      <c r="F48" s="22"/>
      <c r="G48" s="22"/>
      <c r="H48" s="21">
        <f t="shared" ref="H48:H55" si="13">G48-C48</f>
        <v>0</v>
      </c>
    </row>
    <row r="49" spans="2:8" ht="25.5" x14ac:dyDescent="0.2">
      <c r="B49" s="51" t="s">
        <v>44</v>
      </c>
      <c r="C49" s="21"/>
      <c r="D49" s="22"/>
      <c r="E49" s="21">
        <f t="shared" si="12"/>
        <v>0</v>
      </c>
      <c r="F49" s="22"/>
      <c r="G49" s="22"/>
      <c r="H49" s="21">
        <f t="shared" si="13"/>
        <v>0</v>
      </c>
    </row>
    <row r="50" spans="2:8" ht="25.5" x14ac:dyDescent="0.2">
      <c r="B50" s="51" t="s">
        <v>45</v>
      </c>
      <c r="C50" s="21">
        <v>11151463</v>
      </c>
      <c r="D50" s="22">
        <v>0</v>
      </c>
      <c r="E50" s="21">
        <f t="shared" si="12"/>
        <v>11151463</v>
      </c>
      <c r="F50" s="22">
        <v>5221358.91</v>
      </c>
      <c r="G50" s="22">
        <v>5221358.91</v>
      </c>
      <c r="H50" s="21">
        <f t="shared" si="13"/>
        <v>-5930104.0899999999</v>
      </c>
    </row>
    <row r="51" spans="2:8" ht="38.25" x14ac:dyDescent="0.2">
      <c r="B51" s="51" t="s">
        <v>46</v>
      </c>
      <c r="C51" s="21">
        <v>21788588</v>
      </c>
      <c r="D51" s="22">
        <v>0</v>
      </c>
      <c r="E51" s="21">
        <f t="shared" si="12"/>
        <v>21788588</v>
      </c>
      <c r="F51" s="22">
        <v>8302618.4000000004</v>
      </c>
      <c r="G51" s="22">
        <v>8302618.4000000004</v>
      </c>
      <c r="H51" s="21">
        <f t="shared" si="13"/>
        <v>-13485969.6</v>
      </c>
    </row>
    <row r="52" spans="2:8" x14ac:dyDescent="0.2">
      <c r="B52" s="51" t="s">
        <v>47</v>
      </c>
      <c r="C52" s="21"/>
      <c r="D52" s="22"/>
      <c r="E52" s="21">
        <f t="shared" si="12"/>
        <v>0</v>
      </c>
      <c r="F52" s="22"/>
      <c r="G52" s="22"/>
      <c r="H52" s="21">
        <f t="shared" si="13"/>
        <v>0</v>
      </c>
    </row>
    <row r="53" spans="2:8" ht="25.5" x14ac:dyDescent="0.2">
      <c r="B53" s="51" t="s">
        <v>48</v>
      </c>
      <c r="C53" s="21"/>
      <c r="D53" s="22"/>
      <c r="E53" s="21">
        <f t="shared" si="12"/>
        <v>0</v>
      </c>
      <c r="F53" s="22"/>
      <c r="G53" s="22"/>
      <c r="H53" s="21">
        <f t="shared" si="13"/>
        <v>0</v>
      </c>
    </row>
    <row r="54" spans="2:8" ht="25.5" x14ac:dyDescent="0.2">
      <c r="B54" s="51" t="s">
        <v>49</v>
      </c>
      <c r="C54" s="21"/>
      <c r="D54" s="22"/>
      <c r="E54" s="21">
        <f t="shared" si="12"/>
        <v>0</v>
      </c>
      <c r="F54" s="22"/>
      <c r="G54" s="22"/>
      <c r="H54" s="21">
        <f t="shared" si="13"/>
        <v>0</v>
      </c>
    </row>
    <row r="55" spans="2:8" ht="25.5" x14ac:dyDescent="0.2">
      <c r="B55" s="51" t="s">
        <v>50</v>
      </c>
      <c r="C55" s="21"/>
      <c r="D55" s="22"/>
      <c r="E55" s="21">
        <f t="shared" si="12"/>
        <v>0</v>
      </c>
      <c r="F55" s="22"/>
      <c r="G55" s="22"/>
      <c r="H55" s="21">
        <f t="shared" si="13"/>
        <v>0</v>
      </c>
    </row>
    <row r="56" spans="2:8" x14ac:dyDescent="0.2">
      <c r="B56" s="53" t="s">
        <v>51</v>
      </c>
      <c r="C56" s="21">
        <f t="shared" ref="C56:H56" si="14">SUM(C57:C60)</f>
        <v>0</v>
      </c>
      <c r="D56" s="21">
        <f t="shared" si="14"/>
        <v>0</v>
      </c>
      <c r="E56" s="21">
        <f t="shared" si="14"/>
        <v>0</v>
      </c>
      <c r="F56" s="21">
        <f t="shared" si="14"/>
        <v>0</v>
      </c>
      <c r="G56" s="21">
        <f t="shared" si="14"/>
        <v>0</v>
      </c>
      <c r="H56" s="21">
        <f t="shared" si="14"/>
        <v>0</v>
      </c>
    </row>
    <row r="57" spans="2:8" x14ac:dyDescent="0.2">
      <c r="B57" s="51" t="s">
        <v>52</v>
      </c>
      <c r="C57" s="21"/>
      <c r="D57" s="22"/>
      <c r="E57" s="21">
        <f>C57+D57</f>
        <v>0</v>
      </c>
      <c r="F57" s="22"/>
      <c r="G57" s="22"/>
      <c r="H57" s="21">
        <f>G57-C57</f>
        <v>0</v>
      </c>
    </row>
    <row r="58" spans="2:8" x14ac:dyDescent="0.2">
      <c r="B58" s="51" t="s">
        <v>53</v>
      </c>
      <c r="C58" s="21"/>
      <c r="D58" s="22"/>
      <c r="E58" s="21">
        <f>C58+D58</f>
        <v>0</v>
      </c>
      <c r="F58" s="22"/>
      <c r="G58" s="22"/>
      <c r="H58" s="21">
        <f>G58-C58</f>
        <v>0</v>
      </c>
    </row>
    <row r="59" spans="2:8" x14ac:dyDescent="0.2">
      <c r="B59" s="51" t="s">
        <v>54</v>
      </c>
      <c r="C59" s="21"/>
      <c r="D59" s="22"/>
      <c r="E59" s="21">
        <f>C59+D59</f>
        <v>0</v>
      </c>
      <c r="F59" s="22"/>
      <c r="G59" s="22"/>
      <c r="H59" s="21">
        <f>G59-C59</f>
        <v>0</v>
      </c>
    </row>
    <row r="60" spans="2:8" x14ac:dyDescent="0.2">
      <c r="B60" s="51" t="s">
        <v>55</v>
      </c>
      <c r="C60" s="21"/>
      <c r="D60" s="22"/>
      <c r="E60" s="21">
        <f>C60+D60</f>
        <v>0</v>
      </c>
      <c r="F60" s="22"/>
      <c r="G60" s="22"/>
      <c r="H60" s="21">
        <f>G60-C60</f>
        <v>0</v>
      </c>
    </row>
    <row r="61" spans="2:8" x14ac:dyDescent="0.2">
      <c r="B61" s="53" t="s">
        <v>56</v>
      </c>
      <c r="C61" s="21">
        <f t="shared" ref="C61:H61" si="15">C62+C63</f>
        <v>0</v>
      </c>
      <c r="D61" s="21">
        <f t="shared" si="15"/>
        <v>0</v>
      </c>
      <c r="E61" s="21">
        <f t="shared" si="15"/>
        <v>0</v>
      </c>
      <c r="F61" s="21">
        <f t="shared" si="15"/>
        <v>0</v>
      </c>
      <c r="G61" s="21">
        <f t="shared" si="15"/>
        <v>0</v>
      </c>
      <c r="H61" s="21">
        <f t="shared" si="15"/>
        <v>0</v>
      </c>
    </row>
    <row r="62" spans="2:8" ht="25.5" x14ac:dyDescent="0.2">
      <c r="B62" s="51" t="s">
        <v>57</v>
      </c>
      <c r="C62" s="21"/>
      <c r="D62" s="22"/>
      <c r="E62" s="21">
        <f>C62+D62</f>
        <v>0</v>
      </c>
      <c r="F62" s="22"/>
      <c r="G62" s="22"/>
      <c r="H62" s="21">
        <f>G62-C62</f>
        <v>0</v>
      </c>
    </row>
    <row r="63" spans="2:8" x14ac:dyDescent="0.2">
      <c r="B63" s="51" t="s">
        <v>58</v>
      </c>
      <c r="C63" s="21"/>
      <c r="D63" s="22"/>
      <c r="E63" s="21">
        <f>C63+D63</f>
        <v>0</v>
      </c>
      <c r="F63" s="22"/>
      <c r="G63" s="22"/>
      <c r="H63" s="21">
        <f>G63-C63</f>
        <v>0</v>
      </c>
    </row>
    <row r="64" spans="2:8" ht="38.25" x14ac:dyDescent="0.2">
      <c r="B64" s="53" t="s">
        <v>72</v>
      </c>
      <c r="C64" s="21"/>
      <c r="D64" s="22"/>
      <c r="E64" s="21">
        <f>C64+D64</f>
        <v>0</v>
      </c>
      <c r="F64" s="22"/>
      <c r="G64" s="22"/>
      <c r="H64" s="21">
        <f>G64-C64</f>
        <v>0</v>
      </c>
    </row>
    <row r="65" spans="2:8" x14ac:dyDescent="0.2">
      <c r="B65" s="56" t="s">
        <v>59</v>
      </c>
      <c r="C65" s="31"/>
      <c r="D65" s="32"/>
      <c r="E65" s="31">
        <f>C65+D65</f>
        <v>0</v>
      </c>
      <c r="F65" s="32"/>
      <c r="G65" s="32"/>
      <c r="H65" s="31">
        <f>G65-C65</f>
        <v>0</v>
      </c>
    </row>
    <row r="66" spans="2:8" x14ac:dyDescent="0.2">
      <c r="B66" s="48"/>
      <c r="C66" s="21"/>
      <c r="D66" s="30"/>
      <c r="E66" s="21"/>
      <c r="F66" s="30"/>
      <c r="G66" s="30"/>
      <c r="H66" s="21"/>
    </row>
    <row r="67" spans="2:8" ht="25.5" x14ac:dyDescent="0.2">
      <c r="B67" s="54" t="s">
        <v>60</v>
      </c>
      <c r="C67" s="24">
        <f t="shared" ref="C67:H67" si="16">C47+C56+C61+C64+C65</f>
        <v>32940051</v>
      </c>
      <c r="D67" s="24">
        <f t="shared" si="16"/>
        <v>0</v>
      </c>
      <c r="E67" s="24">
        <f t="shared" si="16"/>
        <v>32940051</v>
      </c>
      <c r="F67" s="24">
        <f t="shared" si="16"/>
        <v>13523977.310000001</v>
      </c>
      <c r="G67" s="24">
        <f t="shared" si="16"/>
        <v>13523977.310000001</v>
      </c>
      <c r="H67" s="24">
        <f t="shared" si="16"/>
        <v>-19416073.689999998</v>
      </c>
    </row>
    <row r="68" spans="2:8" x14ac:dyDescent="0.2">
      <c r="B68" s="52"/>
      <c r="C68" s="21"/>
      <c r="D68" s="30"/>
      <c r="E68" s="21"/>
      <c r="F68" s="30"/>
      <c r="G68" s="30"/>
      <c r="H68" s="21"/>
    </row>
    <row r="69" spans="2:8" ht="25.5" x14ac:dyDescent="0.2">
      <c r="B69" s="54" t="s">
        <v>61</v>
      </c>
      <c r="C69" s="24">
        <f t="shared" ref="C69:H69" si="17">C70</f>
        <v>0</v>
      </c>
      <c r="D69" s="24">
        <f t="shared" si="17"/>
        <v>0</v>
      </c>
      <c r="E69" s="24">
        <f t="shared" si="17"/>
        <v>0</v>
      </c>
      <c r="F69" s="24">
        <f t="shared" si="17"/>
        <v>0</v>
      </c>
      <c r="G69" s="24">
        <f t="shared" si="17"/>
        <v>0</v>
      </c>
      <c r="H69" s="24">
        <f t="shared" si="17"/>
        <v>0</v>
      </c>
    </row>
    <row r="70" spans="2:8" x14ac:dyDescent="0.2">
      <c r="B70" s="52" t="s">
        <v>62</v>
      </c>
      <c r="C70" s="21"/>
      <c r="D70" s="22"/>
      <c r="E70" s="21">
        <f>C70+D70</f>
        <v>0</v>
      </c>
      <c r="F70" s="22"/>
      <c r="G70" s="22"/>
      <c r="H70" s="21">
        <f>G70-C70</f>
        <v>0</v>
      </c>
    </row>
    <row r="71" spans="2:8" x14ac:dyDescent="0.2">
      <c r="B71" s="52"/>
      <c r="C71" s="21"/>
      <c r="D71" s="22"/>
      <c r="E71" s="21"/>
      <c r="F71" s="22"/>
      <c r="G71" s="22"/>
      <c r="H71" s="21"/>
    </row>
    <row r="72" spans="2:8" x14ac:dyDescent="0.2">
      <c r="B72" s="54" t="s">
        <v>63</v>
      </c>
      <c r="C72" s="24">
        <f t="shared" ref="C72:H72" si="18">C42+C67+C69</f>
        <v>80088737.780000001</v>
      </c>
      <c r="D72" s="24">
        <f t="shared" si="18"/>
        <v>0</v>
      </c>
      <c r="E72" s="24">
        <f t="shared" si="18"/>
        <v>80088737.780000001</v>
      </c>
      <c r="F72" s="24">
        <f t="shared" si="18"/>
        <v>31176407.030000001</v>
      </c>
      <c r="G72" s="24">
        <f t="shared" si="18"/>
        <v>31176407.030000001</v>
      </c>
      <c r="H72" s="24">
        <f t="shared" si="18"/>
        <v>-48912330.75</v>
      </c>
    </row>
    <row r="73" spans="2:8" x14ac:dyDescent="0.2">
      <c r="B73" s="52"/>
      <c r="C73" s="21"/>
      <c r="D73" s="22"/>
      <c r="E73" s="21"/>
      <c r="F73" s="22"/>
      <c r="G73" s="22"/>
      <c r="H73" s="21"/>
    </row>
    <row r="74" spans="2:8" x14ac:dyDescent="0.2">
      <c r="B74" s="54" t="s">
        <v>64</v>
      </c>
      <c r="C74" s="21"/>
      <c r="D74" s="22"/>
      <c r="E74" s="21"/>
      <c r="F74" s="22"/>
      <c r="G74" s="22"/>
      <c r="H74" s="21"/>
    </row>
    <row r="75" spans="2:8" ht="25.5" x14ac:dyDescent="0.2">
      <c r="B75" s="52" t="s">
        <v>65</v>
      </c>
      <c r="C75" s="21"/>
      <c r="D75" s="22"/>
      <c r="E75" s="21">
        <f>C75+D75</f>
        <v>0</v>
      </c>
      <c r="F75" s="22"/>
      <c r="G75" s="22"/>
      <c r="H75" s="21">
        <f>G75-C75</f>
        <v>0</v>
      </c>
    </row>
    <row r="76" spans="2:8" ht="25.5" x14ac:dyDescent="0.2">
      <c r="B76" s="52" t="s">
        <v>66</v>
      </c>
      <c r="C76" s="21"/>
      <c r="D76" s="22"/>
      <c r="E76" s="21">
        <f>C76+D76</f>
        <v>0</v>
      </c>
      <c r="F76" s="22"/>
      <c r="G76" s="22"/>
      <c r="H76" s="21">
        <f>G76-C76</f>
        <v>0</v>
      </c>
    </row>
    <row r="77" spans="2:8" ht="25.5" x14ac:dyDescent="0.2">
      <c r="B77" s="54" t="s">
        <v>67</v>
      </c>
      <c r="C77" s="24">
        <f t="shared" ref="C77:H77" si="19">SUM(C75:C76)</f>
        <v>0</v>
      </c>
      <c r="D77" s="24">
        <f t="shared" si="19"/>
        <v>0</v>
      </c>
      <c r="E77" s="24">
        <f t="shared" si="19"/>
        <v>0</v>
      </c>
      <c r="F77" s="24">
        <f t="shared" si="19"/>
        <v>0</v>
      </c>
      <c r="G77" s="24">
        <f t="shared" si="19"/>
        <v>0</v>
      </c>
      <c r="H77" s="24">
        <f t="shared" si="19"/>
        <v>0</v>
      </c>
    </row>
    <row r="78" spans="2:8" ht="13.5" thickBot="1" x14ac:dyDescent="0.25">
      <c r="B78" s="55"/>
      <c r="C78" s="33"/>
      <c r="D78" s="34"/>
      <c r="E78" s="33"/>
      <c r="F78" s="34"/>
      <c r="G78" s="34"/>
      <c r="H78" s="33"/>
    </row>
    <row r="80" spans="2:8" x14ac:dyDescent="0.2">
      <c r="B80" s="105" t="s">
        <v>77</v>
      </c>
      <c r="C80" s="105"/>
      <c r="D80" s="105"/>
      <c r="E80" s="105"/>
      <c r="F80" s="105"/>
      <c r="G80" s="105"/>
      <c r="H80" s="105"/>
    </row>
    <row r="81" spans="2:8" ht="20.25" customHeight="1" x14ac:dyDescent="0.2">
      <c r="B81" s="105"/>
      <c r="C81" s="105"/>
      <c r="D81" s="105"/>
      <c r="E81" s="105"/>
      <c r="F81" s="105"/>
      <c r="G81" s="105"/>
      <c r="H81" s="105"/>
    </row>
    <row r="82" spans="2:8" ht="15.75" x14ac:dyDescent="0.25">
      <c r="B82" s="35"/>
      <c r="C82" s="35"/>
      <c r="D82" s="35"/>
      <c r="E82" s="36"/>
      <c r="F82" s="36"/>
      <c r="G82" s="37"/>
      <c r="H82" s="37"/>
    </row>
    <row r="83" spans="2:8" x14ac:dyDescent="0.2">
      <c r="B83" s="106" t="s">
        <v>78</v>
      </c>
      <c r="C83" s="106"/>
      <c r="D83" s="106"/>
      <c r="E83" s="106"/>
      <c r="F83" s="106"/>
      <c r="G83" s="106"/>
      <c r="H83" s="106"/>
    </row>
    <row r="84" spans="2:8" ht="42.75" customHeight="1" x14ac:dyDescent="0.2">
      <c r="B84" s="106"/>
      <c r="C84" s="106"/>
      <c r="D84" s="106"/>
      <c r="E84" s="106"/>
      <c r="F84" s="106"/>
      <c r="G84" s="106"/>
      <c r="H84" s="106"/>
    </row>
    <row r="85" spans="2:8" x14ac:dyDescent="0.2">
      <c r="B85" s="38"/>
      <c r="C85" s="38"/>
      <c r="D85" s="38"/>
      <c r="E85" s="38"/>
      <c r="F85" s="38"/>
      <c r="G85" s="38"/>
      <c r="H85" s="38"/>
    </row>
    <row r="86" spans="2:8" ht="16.5" x14ac:dyDescent="0.3">
      <c r="B86" s="39"/>
      <c r="C86" s="39"/>
      <c r="D86" s="39"/>
      <c r="E86" s="39"/>
      <c r="F86" s="39"/>
      <c r="G86" s="39"/>
      <c r="H86" s="39"/>
    </row>
    <row r="87" spans="2:8" ht="16.5" x14ac:dyDescent="0.3">
      <c r="B87" s="39"/>
      <c r="C87" s="39"/>
      <c r="D87" s="39"/>
      <c r="E87" s="39"/>
      <c r="F87" s="39"/>
      <c r="G87" s="39"/>
      <c r="H87" s="39"/>
    </row>
    <row r="88" spans="2:8" ht="15.75" x14ac:dyDescent="0.2">
      <c r="B88" s="107" t="s">
        <v>79</v>
      </c>
      <c r="C88" s="107"/>
      <c r="D88" s="107"/>
      <c r="E88" s="100" t="s">
        <v>80</v>
      </c>
      <c r="F88" s="100"/>
      <c r="G88" s="100"/>
    </row>
    <row r="89" spans="2:8" ht="15.75" x14ac:dyDescent="0.25">
      <c r="B89" s="108" t="s">
        <v>82</v>
      </c>
      <c r="C89" s="108"/>
      <c r="D89" s="108"/>
      <c r="E89" s="101" t="s">
        <v>83</v>
      </c>
      <c r="F89" s="101"/>
      <c r="G89" s="101"/>
    </row>
    <row r="92" spans="2:8" ht="15.75" x14ac:dyDescent="0.2">
      <c r="C92" s="100" t="s">
        <v>81</v>
      </c>
      <c r="D92" s="100"/>
      <c r="E92" s="100"/>
    </row>
    <row r="93" spans="2:8" ht="15.75" x14ac:dyDescent="0.25">
      <c r="C93" s="101" t="s">
        <v>84</v>
      </c>
      <c r="D93" s="101"/>
      <c r="E93" s="101"/>
    </row>
  </sheetData>
  <mergeCells count="19">
    <mergeCell ref="B80:H81"/>
    <mergeCell ref="H6:H8"/>
    <mergeCell ref="C7:C8"/>
    <mergeCell ref="D7:D8"/>
    <mergeCell ref="E7:E8"/>
    <mergeCell ref="F7:F8"/>
    <mergeCell ref="G7:G8"/>
    <mergeCell ref="B2:H2"/>
    <mergeCell ref="B3:H3"/>
    <mergeCell ref="B4:H4"/>
    <mergeCell ref="B5:H5"/>
    <mergeCell ref="C6:G6"/>
    <mergeCell ref="C93:E93"/>
    <mergeCell ref="B83:H84"/>
    <mergeCell ref="B88:D88"/>
    <mergeCell ref="E88:G88"/>
    <mergeCell ref="B89:D89"/>
    <mergeCell ref="E89:G89"/>
    <mergeCell ref="C92:E92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view="pageBreakPreview" zoomScaleNormal="100" zoomScaleSheetLayoutView="100" workbookViewId="0">
      <pane ySplit="8" topLeftCell="A9" activePane="bottomLeft" state="frozen"/>
      <selection activeCell="A9" sqref="A9"/>
      <selection pane="bottomLeft" activeCell="A9" sqref="A9"/>
    </sheetView>
  </sheetViews>
  <sheetFormatPr baseColWidth="10" defaultColWidth="11" defaultRowHeight="12.75" x14ac:dyDescent="0.2"/>
  <cols>
    <col min="1" max="1" width="2.140625" style="42" customWidth="1"/>
    <col min="2" max="2" width="38.7109375" style="42" customWidth="1"/>
    <col min="3" max="3" width="18.140625" style="19" customWidth="1"/>
    <col min="4" max="4" width="18" style="20" customWidth="1"/>
    <col min="5" max="5" width="14.7109375" style="19" customWidth="1"/>
    <col min="6" max="6" width="13.85546875" style="20" customWidth="1"/>
    <col min="7" max="7" width="14.85546875" style="20" customWidth="1"/>
    <col min="8" max="8" width="13.7109375" style="19" customWidth="1"/>
    <col min="9" max="16384" width="11" style="42"/>
  </cols>
  <sheetData>
    <row r="1" spans="2:8" ht="13.5" thickBot="1" x14ac:dyDescent="0.25"/>
    <row r="2" spans="2:8" x14ac:dyDescent="0.2">
      <c r="B2" s="88" t="s">
        <v>73</v>
      </c>
      <c r="C2" s="89"/>
      <c r="D2" s="89"/>
      <c r="E2" s="89"/>
      <c r="F2" s="89"/>
      <c r="G2" s="89"/>
      <c r="H2" s="90"/>
    </row>
    <row r="3" spans="2:8" x14ac:dyDescent="0.2">
      <c r="B3" s="91" t="s">
        <v>0</v>
      </c>
      <c r="C3" s="92"/>
      <c r="D3" s="92"/>
      <c r="E3" s="92"/>
      <c r="F3" s="92"/>
      <c r="G3" s="92"/>
      <c r="H3" s="93"/>
    </row>
    <row r="4" spans="2:8" x14ac:dyDescent="0.2">
      <c r="B4" s="91" t="s">
        <v>85</v>
      </c>
      <c r="C4" s="92"/>
      <c r="D4" s="92"/>
      <c r="E4" s="92"/>
      <c r="F4" s="92"/>
      <c r="G4" s="92"/>
      <c r="H4" s="93"/>
    </row>
    <row r="5" spans="2:8" ht="13.5" thickBot="1" x14ac:dyDescent="0.25">
      <c r="B5" s="94" t="s">
        <v>1</v>
      </c>
      <c r="C5" s="95"/>
      <c r="D5" s="95"/>
      <c r="E5" s="95"/>
      <c r="F5" s="95"/>
      <c r="G5" s="95"/>
      <c r="H5" s="96"/>
    </row>
    <row r="6" spans="2:8" ht="13.5" thickBot="1" x14ac:dyDescent="0.25">
      <c r="B6" s="44"/>
      <c r="C6" s="97" t="s">
        <v>2</v>
      </c>
      <c r="D6" s="98"/>
      <c r="E6" s="98"/>
      <c r="F6" s="98"/>
      <c r="G6" s="99"/>
      <c r="H6" s="102" t="s">
        <v>3</v>
      </c>
    </row>
    <row r="7" spans="2:8" x14ac:dyDescent="0.2">
      <c r="B7" s="45" t="s">
        <v>4</v>
      </c>
      <c r="C7" s="102" t="s">
        <v>6</v>
      </c>
      <c r="D7" s="109" t="s">
        <v>7</v>
      </c>
      <c r="E7" s="102" t="s">
        <v>8</v>
      </c>
      <c r="F7" s="102" t="s">
        <v>9</v>
      </c>
      <c r="G7" s="102" t="s">
        <v>10</v>
      </c>
      <c r="H7" s="103"/>
    </row>
    <row r="8" spans="2:8" ht="13.5" thickBot="1" x14ac:dyDescent="0.25">
      <c r="B8" s="46" t="s">
        <v>5</v>
      </c>
      <c r="C8" s="104"/>
      <c r="D8" s="110"/>
      <c r="E8" s="104"/>
      <c r="F8" s="104"/>
      <c r="G8" s="104"/>
      <c r="H8" s="104"/>
    </row>
    <row r="9" spans="2:8" x14ac:dyDescent="0.2">
      <c r="B9" s="47" t="s">
        <v>11</v>
      </c>
      <c r="C9" s="21"/>
      <c r="D9" s="22"/>
      <c r="E9" s="21"/>
      <c r="F9" s="22"/>
      <c r="G9" s="22"/>
      <c r="H9" s="21"/>
    </row>
    <row r="10" spans="2:8" x14ac:dyDescent="0.2">
      <c r="B10" s="49" t="s">
        <v>12</v>
      </c>
      <c r="C10" s="21">
        <v>3615161.25</v>
      </c>
      <c r="D10" s="22">
        <v>0</v>
      </c>
      <c r="E10" s="21">
        <f t="shared" ref="E10:E16" si="0">C10+D10</f>
        <v>3615161.25</v>
      </c>
      <c r="F10" s="22">
        <v>2282007.7799999998</v>
      </c>
      <c r="G10" s="22">
        <v>2282007.7799999998</v>
      </c>
      <c r="H10" s="21">
        <f t="shared" ref="H10:H16" si="1">G10-C10</f>
        <v>-1333153.4700000002</v>
      </c>
    </row>
    <row r="11" spans="2:8" x14ac:dyDescent="0.2">
      <c r="B11" s="49" t="s">
        <v>13</v>
      </c>
      <c r="C11" s="21"/>
      <c r="D11" s="22"/>
      <c r="E11" s="21">
        <f t="shared" si="0"/>
        <v>0</v>
      </c>
      <c r="F11" s="22"/>
      <c r="G11" s="22"/>
      <c r="H11" s="21">
        <f t="shared" si="1"/>
        <v>0</v>
      </c>
    </row>
    <row r="12" spans="2:8" x14ac:dyDescent="0.2">
      <c r="B12" s="49" t="s">
        <v>14</v>
      </c>
      <c r="C12" s="21"/>
      <c r="D12" s="22"/>
      <c r="E12" s="21">
        <f t="shared" si="0"/>
        <v>0</v>
      </c>
      <c r="F12" s="22"/>
      <c r="G12" s="22"/>
      <c r="H12" s="21">
        <f t="shared" si="1"/>
        <v>0</v>
      </c>
    </row>
    <row r="13" spans="2:8" x14ac:dyDescent="0.2">
      <c r="B13" s="49" t="s">
        <v>15</v>
      </c>
      <c r="C13" s="21">
        <v>5074093.5</v>
      </c>
      <c r="D13" s="22">
        <v>0</v>
      </c>
      <c r="E13" s="21">
        <f t="shared" si="0"/>
        <v>5074093.5</v>
      </c>
      <c r="F13" s="22">
        <v>2025514.14</v>
      </c>
      <c r="G13" s="22">
        <v>2025514.14</v>
      </c>
      <c r="H13" s="21">
        <f t="shared" si="1"/>
        <v>-3048579.3600000003</v>
      </c>
    </row>
    <row r="14" spans="2:8" x14ac:dyDescent="0.2">
      <c r="B14" s="49" t="s">
        <v>16</v>
      </c>
      <c r="C14" s="21"/>
      <c r="D14" s="22"/>
      <c r="E14" s="21">
        <f t="shared" si="0"/>
        <v>0</v>
      </c>
      <c r="F14" s="22"/>
      <c r="G14" s="22"/>
      <c r="H14" s="21">
        <f t="shared" si="1"/>
        <v>0</v>
      </c>
    </row>
    <row r="15" spans="2:8" x14ac:dyDescent="0.2">
      <c r="B15" s="49" t="s">
        <v>17</v>
      </c>
      <c r="C15" s="21">
        <v>911480.03</v>
      </c>
      <c r="D15" s="22">
        <v>0</v>
      </c>
      <c r="E15" s="21">
        <f t="shared" si="0"/>
        <v>911480.03</v>
      </c>
      <c r="F15" s="22">
        <v>545302.28</v>
      </c>
      <c r="G15" s="22">
        <v>545302.28</v>
      </c>
      <c r="H15" s="21">
        <f t="shared" si="1"/>
        <v>-366177.75</v>
      </c>
    </row>
    <row r="16" spans="2:8" x14ac:dyDescent="0.2">
      <c r="B16" s="49" t="s">
        <v>70</v>
      </c>
      <c r="C16" s="21"/>
      <c r="D16" s="22"/>
      <c r="E16" s="21">
        <f t="shared" si="0"/>
        <v>0</v>
      </c>
      <c r="F16" s="22"/>
      <c r="G16" s="22"/>
      <c r="H16" s="21">
        <f t="shared" si="1"/>
        <v>0</v>
      </c>
    </row>
    <row r="17" spans="2:8" ht="25.5" x14ac:dyDescent="0.2">
      <c r="B17" s="53" t="s">
        <v>68</v>
      </c>
      <c r="C17" s="21">
        <f t="shared" ref="C17:H17" si="2">SUM(C18:C28)</f>
        <v>37144760</v>
      </c>
      <c r="D17" s="23">
        <f t="shared" si="2"/>
        <v>0</v>
      </c>
      <c r="E17" s="23">
        <f t="shared" si="2"/>
        <v>37144760</v>
      </c>
      <c r="F17" s="23">
        <f t="shared" si="2"/>
        <v>16859357.27</v>
      </c>
      <c r="G17" s="23">
        <f t="shared" si="2"/>
        <v>16859357.27</v>
      </c>
      <c r="H17" s="23">
        <f t="shared" si="2"/>
        <v>-20285402.729999997</v>
      </c>
    </row>
    <row r="18" spans="2:8" x14ac:dyDescent="0.2">
      <c r="B18" s="50" t="s">
        <v>18</v>
      </c>
      <c r="C18" s="21">
        <v>22278356</v>
      </c>
      <c r="D18" s="22">
        <v>0</v>
      </c>
      <c r="E18" s="21">
        <f t="shared" ref="E18:E28" si="3">C18+D18</f>
        <v>22278356</v>
      </c>
      <c r="F18" s="22">
        <v>11344889.189999999</v>
      </c>
      <c r="G18" s="22">
        <v>11344889.189999999</v>
      </c>
      <c r="H18" s="21">
        <f t="shared" ref="H18:H28" si="4">G18-C18</f>
        <v>-10933466.810000001</v>
      </c>
    </row>
    <row r="19" spans="2:8" x14ac:dyDescent="0.2">
      <c r="B19" s="50" t="s">
        <v>19</v>
      </c>
      <c r="C19" s="21">
        <v>11506097</v>
      </c>
      <c r="D19" s="22">
        <v>0</v>
      </c>
      <c r="E19" s="21">
        <f t="shared" si="3"/>
        <v>11506097</v>
      </c>
      <c r="F19" s="22">
        <v>4375521.54</v>
      </c>
      <c r="G19" s="22">
        <v>4375521.54</v>
      </c>
      <c r="H19" s="21">
        <f t="shared" si="4"/>
        <v>-7130575.46</v>
      </c>
    </row>
    <row r="20" spans="2:8" x14ac:dyDescent="0.2">
      <c r="B20" s="50" t="s">
        <v>20</v>
      </c>
      <c r="C20" s="21">
        <v>827669</v>
      </c>
      <c r="D20" s="22">
        <v>0</v>
      </c>
      <c r="E20" s="21">
        <f t="shared" si="3"/>
        <v>827669</v>
      </c>
      <c r="F20" s="22">
        <v>449160.28</v>
      </c>
      <c r="G20" s="22">
        <v>449160.28</v>
      </c>
      <c r="H20" s="21">
        <f t="shared" si="4"/>
        <v>-378508.72</v>
      </c>
    </row>
    <row r="21" spans="2:8" x14ac:dyDescent="0.2">
      <c r="B21" s="50" t="s">
        <v>21</v>
      </c>
      <c r="C21" s="21">
        <v>923631</v>
      </c>
      <c r="D21" s="22">
        <v>0</v>
      </c>
      <c r="E21" s="21">
        <f t="shared" si="3"/>
        <v>923631</v>
      </c>
      <c r="F21" s="22">
        <v>18494.009999999998</v>
      </c>
      <c r="G21" s="22">
        <v>18494.009999999998</v>
      </c>
      <c r="H21" s="21">
        <f t="shared" si="4"/>
        <v>-905136.99</v>
      </c>
    </row>
    <row r="22" spans="2:8" x14ac:dyDescent="0.2">
      <c r="B22" s="50" t="s">
        <v>22</v>
      </c>
      <c r="C22" s="21"/>
      <c r="D22" s="22"/>
      <c r="E22" s="21">
        <f t="shared" si="3"/>
        <v>0</v>
      </c>
      <c r="F22" s="22"/>
      <c r="G22" s="22"/>
      <c r="H22" s="21">
        <f t="shared" si="4"/>
        <v>0</v>
      </c>
    </row>
    <row r="23" spans="2:8" ht="25.5" x14ac:dyDescent="0.2">
      <c r="B23" s="51" t="s">
        <v>23</v>
      </c>
      <c r="C23" s="21">
        <v>400759</v>
      </c>
      <c r="D23" s="22">
        <v>0</v>
      </c>
      <c r="E23" s="21">
        <f t="shared" si="3"/>
        <v>400759</v>
      </c>
      <c r="F23" s="22">
        <v>208326.01</v>
      </c>
      <c r="G23" s="22">
        <v>208326.01</v>
      </c>
      <c r="H23" s="21">
        <f t="shared" si="4"/>
        <v>-192432.99</v>
      </c>
    </row>
    <row r="24" spans="2:8" ht="25.5" x14ac:dyDescent="0.2">
      <c r="B24" s="51" t="s">
        <v>24</v>
      </c>
      <c r="C24" s="21"/>
      <c r="D24" s="22"/>
      <c r="E24" s="21">
        <f t="shared" si="3"/>
        <v>0</v>
      </c>
      <c r="F24" s="22"/>
      <c r="G24" s="22"/>
      <c r="H24" s="21">
        <f t="shared" si="4"/>
        <v>0</v>
      </c>
    </row>
    <row r="25" spans="2:8" x14ac:dyDescent="0.2">
      <c r="B25" s="50" t="s">
        <v>25</v>
      </c>
      <c r="C25" s="21"/>
      <c r="D25" s="22"/>
      <c r="E25" s="21">
        <f t="shared" si="3"/>
        <v>0</v>
      </c>
      <c r="F25" s="22"/>
      <c r="G25" s="22"/>
      <c r="H25" s="21">
        <f t="shared" si="4"/>
        <v>0</v>
      </c>
    </row>
    <row r="26" spans="2:8" x14ac:dyDescent="0.2">
      <c r="B26" s="50" t="s">
        <v>26</v>
      </c>
      <c r="C26" s="21">
        <v>1208248</v>
      </c>
      <c r="D26" s="22">
        <v>0</v>
      </c>
      <c r="E26" s="21">
        <f t="shared" si="3"/>
        <v>1208248</v>
      </c>
      <c r="F26" s="22">
        <v>462966.24</v>
      </c>
      <c r="G26" s="22">
        <v>462966.24</v>
      </c>
      <c r="H26" s="21">
        <f t="shared" si="4"/>
        <v>-745281.76</v>
      </c>
    </row>
    <row r="27" spans="2:8" x14ac:dyDescent="0.2">
      <c r="B27" s="50" t="s">
        <v>27</v>
      </c>
      <c r="C27" s="21"/>
      <c r="D27" s="22"/>
      <c r="E27" s="21">
        <f t="shared" si="3"/>
        <v>0</v>
      </c>
      <c r="F27" s="22"/>
      <c r="G27" s="22"/>
      <c r="H27" s="21">
        <f t="shared" si="4"/>
        <v>0</v>
      </c>
    </row>
    <row r="28" spans="2:8" ht="25.5" x14ac:dyDescent="0.2">
      <c r="B28" s="51" t="s">
        <v>28</v>
      </c>
      <c r="C28" s="21"/>
      <c r="D28" s="22"/>
      <c r="E28" s="21">
        <f t="shared" si="3"/>
        <v>0</v>
      </c>
      <c r="F28" s="22"/>
      <c r="G28" s="22"/>
      <c r="H28" s="21">
        <f t="shared" si="4"/>
        <v>0</v>
      </c>
    </row>
    <row r="29" spans="2:8" ht="25.5" x14ac:dyDescent="0.2">
      <c r="B29" s="53" t="s">
        <v>29</v>
      </c>
      <c r="C29" s="21">
        <f t="shared" ref="C29:H29" si="5">SUM(C30:C34)</f>
        <v>0</v>
      </c>
      <c r="D29" s="21">
        <f t="shared" si="5"/>
        <v>0</v>
      </c>
      <c r="E29" s="21">
        <f t="shared" si="5"/>
        <v>0</v>
      </c>
      <c r="F29" s="21">
        <f t="shared" si="5"/>
        <v>0</v>
      </c>
      <c r="G29" s="21">
        <f t="shared" si="5"/>
        <v>0</v>
      </c>
      <c r="H29" s="21">
        <f t="shared" si="5"/>
        <v>0</v>
      </c>
    </row>
    <row r="30" spans="2:8" x14ac:dyDescent="0.2">
      <c r="B30" s="50" t="s">
        <v>30</v>
      </c>
      <c r="C30" s="21"/>
      <c r="D30" s="22"/>
      <c r="E30" s="21">
        <f t="shared" ref="E30:E35" si="6">C30+D30</f>
        <v>0</v>
      </c>
      <c r="F30" s="22"/>
      <c r="G30" s="22"/>
      <c r="H30" s="21">
        <f t="shared" ref="H30:H35" si="7">G30-C30</f>
        <v>0</v>
      </c>
    </row>
    <row r="31" spans="2:8" x14ac:dyDescent="0.2">
      <c r="B31" s="50" t="s">
        <v>31</v>
      </c>
      <c r="C31" s="21"/>
      <c r="D31" s="22"/>
      <c r="E31" s="21">
        <f t="shared" si="6"/>
        <v>0</v>
      </c>
      <c r="F31" s="22"/>
      <c r="G31" s="22"/>
      <c r="H31" s="21">
        <f t="shared" si="7"/>
        <v>0</v>
      </c>
    </row>
    <row r="32" spans="2:8" x14ac:dyDescent="0.2">
      <c r="B32" s="50" t="s">
        <v>32</v>
      </c>
      <c r="C32" s="21"/>
      <c r="D32" s="22"/>
      <c r="E32" s="21">
        <f t="shared" si="6"/>
        <v>0</v>
      </c>
      <c r="F32" s="22"/>
      <c r="G32" s="22"/>
      <c r="H32" s="21">
        <f t="shared" si="7"/>
        <v>0</v>
      </c>
    </row>
    <row r="33" spans="2:8" ht="25.5" x14ac:dyDescent="0.2">
      <c r="B33" s="51" t="s">
        <v>33</v>
      </c>
      <c r="C33" s="21"/>
      <c r="D33" s="22"/>
      <c r="E33" s="21">
        <f t="shared" si="6"/>
        <v>0</v>
      </c>
      <c r="F33" s="22"/>
      <c r="G33" s="22"/>
      <c r="H33" s="21">
        <f t="shared" si="7"/>
        <v>0</v>
      </c>
    </row>
    <row r="34" spans="2:8" x14ac:dyDescent="0.2">
      <c r="B34" s="50" t="s">
        <v>34</v>
      </c>
      <c r="C34" s="21"/>
      <c r="D34" s="22"/>
      <c r="E34" s="21">
        <f t="shared" si="6"/>
        <v>0</v>
      </c>
      <c r="F34" s="22"/>
      <c r="G34" s="22"/>
      <c r="H34" s="21">
        <f t="shared" si="7"/>
        <v>0</v>
      </c>
    </row>
    <row r="35" spans="2:8" x14ac:dyDescent="0.2">
      <c r="B35" s="49" t="s">
        <v>71</v>
      </c>
      <c r="C35" s="21"/>
      <c r="D35" s="22"/>
      <c r="E35" s="21">
        <f t="shared" si="6"/>
        <v>0</v>
      </c>
      <c r="F35" s="22"/>
      <c r="G35" s="22"/>
      <c r="H35" s="21">
        <f t="shared" si="7"/>
        <v>0</v>
      </c>
    </row>
    <row r="36" spans="2:8" x14ac:dyDescent="0.2">
      <c r="B36" s="49" t="s">
        <v>35</v>
      </c>
      <c r="C36" s="21">
        <f t="shared" ref="C36:H36" si="8">C37</f>
        <v>0</v>
      </c>
      <c r="D36" s="21">
        <f t="shared" si="8"/>
        <v>0</v>
      </c>
      <c r="E36" s="21">
        <f t="shared" si="8"/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</row>
    <row r="37" spans="2:8" x14ac:dyDescent="0.2">
      <c r="B37" s="50" t="s">
        <v>36</v>
      </c>
      <c r="C37" s="21"/>
      <c r="D37" s="22"/>
      <c r="E37" s="21">
        <f>C37+D37</f>
        <v>0</v>
      </c>
      <c r="F37" s="22"/>
      <c r="G37" s="22"/>
      <c r="H37" s="21">
        <f>G37-C37</f>
        <v>0</v>
      </c>
    </row>
    <row r="38" spans="2:8" x14ac:dyDescent="0.2">
      <c r="B38" s="49" t="s">
        <v>37</v>
      </c>
      <c r="C38" s="21">
        <f t="shared" ref="C38:H38" si="9">C39+C40</f>
        <v>403192</v>
      </c>
      <c r="D38" s="21">
        <f t="shared" si="9"/>
        <v>0</v>
      </c>
      <c r="E38" s="21">
        <f t="shared" si="9"/>
        <v>403192</v>
      </c>
      <c r="F38" s="21">
        <f t="shared" si="9"/>
        <v>124630.04</v>
      </c>
      <c r="G38" s="21">
        <f t="shared" si="9"/>
        <v>124630.04</v>
      </c>
      <c r="H38" s="21">
        <f t="shared" si="9"/>
        <v>-278561.96000000002</v>
      </c>
    </row>
    <row r="39" spans="2:8" x14ac:dyDescent="0.2">
      <c r="B39" s="50" t="s">
        <v>38</v>
      </c>
      <c r="C39" s="21">
        <v>277588</v>
      </c>
      <c r="D39" s="22">
        <v>0</v>
      </c>
      <c r="E39" s="21">
        <f>C39+D39</f>
        <v>277588</v>
      </c>
      <c r="F39" s="22">
        <v>124630.04</v>
      </c>
      <c r="G39" s="22">
        <v>124630.04</v>
      </c>
      <c r="H39" s="21">
        <f>G39-C39</f>
        <v>-152957.96000000002</v>
      </c>
    </row>
    <row r="40" spans="2:8" x14ac:dyDescent="0.2">
      <c r="B40" s="50" t="s">
        <v>39</v>
      </c>
      <c r="C40" s="21">
        <v>125604</v>
      </c>
      <c r="D40" s="22">
        <v>0</v>
      </c>
      <c r="E40" s="21">
        <f>C40+D40</f>
        <v>125604</v>
      </c>
      <c r="F40" s="22">
        <v>0</v>
      </c>
      <c r="G40" s="22">
        <v>0</v>
      </c>
      <c r="H40" s="21">
        <f>G40-C40</f>
        <v>-125604</v>
      </c>
    </row>
    <row r="41" spans="2:8" x14ac:dyDescent="0.2">
      <c r="B41" s="48"/>
      <c r="C41" s="21"/>
      <c r="D41" s="22"/>
      <c r="E41" s="21"/>
      <c r="F41" s="22"/>
      <c r="G41" s="22"/>
      <c r="H41" s="21"/>
    </row>
    <row r="42" spans="2:8" ht="25.5" x14ac:dyDescent="0.2">
      <c r="B42" s="54" t="s">
        <v>69</v>
      </c>
      <c r="C42" s="24">
        <f t="shared" ref="C42:H42" si="10">C10+C11+C12+C13+C14+C15+C16+C17+C29+C35+C36+C38</f>
        <v>47148686.780000001</v>
      </c>
      <c r="D42" s="25">
        <f t="shared" si="10"/>
        <v>0</v>
      </c>
      <c r="E42" s="25">
        <f t="shared" si="10"/>
        <v>47148686.780000001</v>
      </c>
      <c r="F42" s="25">
        <f t="shared" si="10"/>
        <v>21836811.509999998</v>
      </c>
      <c r="G42" s="25">
        <f t="shared" si="10"/>
        <v>21836811.509999998</v>
      </c>
      <c r="H42" s="25">
        <f t="shared" si="10"/>
        <v>-25311875.269999996</v>
      </c>
    </row>
    <row r="43" spans="2:8" x14ac:dyDescent="0.2">
      <c r="B43" s="43"/>
      <c r="C43" s="21"/>
      <c r="D43" s="26"/>
      <c r="E43" s="27"/>
      <c r="F43" s="26"/>
      <c r="G43" s="26"/>
      <c r="H43" s="27"/>
    </row>
    <row r="44" spans="2:8" ht="25.5" x14ac:dyDescent="0.2">
      <c r="B44" s="54" t="s">
        <v>40</v>
      </c>
      <c r="C44" s="28"/>
      <c r="D44" s="29"/>
      <c r="E44" s="28"/>
      <c r="F44" s="29"/>
      <c r="G44" s="29"/>
      <c r="H44" s="21"/>
    </row>
    <row r="45" spans="2:8" x14ac:dyDescent="0.2">
      <c r="B45" s="48"/>
      <c r="C45" s="21"/>
      <c r="D45" s="30"/>
      <c r="E45" s="21"/>
      <c r="F45" s="30"/>
      <c r="G45" s="30"/>
      <c r="H45" s="21"/>
    </row>
    <row r="46" spans="2:8" x14ac:dyDescent="0.2">
      <c r="B46" s="47" t="s">
        <v>41</v>
      </c>
      <c r="C46" s="21"/>
      <c r="D46" s="22"/>
      <c r="E46" s="21"/>
      <c r="F46" s="22"/>
      <c r="G46" s="22"/>
      <c r="H46" s="21"/>
    </row>
    <row r="47" spans="2:8" x14ac:dyDescent="0.2">
      <c r="B47" s="49" t="s">
        <v>42</v>
      </c>
      <c r="C47" s="21">
        <f t="shared" ref="C47:H47" si="11">SUM(C48:C55)</f>
        <v>32940051</v>
      </c>
      <c r="D47" s="21">
        <f t="shared" si="11"/>
        <v>0</v>
      </c>
      <c r="E47" s="21">
        <f t="shared" si="11"/>
        <v>32940051</v>
      </c>
      <c r="F47" s="21">
        <f t="shared" si="11"/>
        <v>16904966.640000001</v>
      </c>
      <c r="G47" s="21">
        <f t="shared" si="11"/>
        <v>16904966.640000001</v>
      </c>
      <c r="H47" s="21">
        <f t="shared" si="11"/>
        <v>-16035084.359999999</v>
      </c>
    </row>
    <row r="48" spans="2:8" ht="25.5" x14ac:dyDescent="0.2">
      <c r="B48" s="51" t="s">
        <v>43</v>
      </c>
      <c r="C48" s="21"/>
      <c r="D48" s="22"/>
      <c r="E48" s="21">
        <f t="shared" ref="E48:E55" si="12">C48+D48</f>
        <v>0</v>
      </c>
      <c r="F48" s="22"/>
      <c r="G48" s="22"/>
      <c r="H48" s="21">
        <f t="shared" ref="H48:H55" si="13">G48-C48</f>
        <v>0</v>
      </c>
    </row>
    <row r="49" spans="2:8" ht="25.5" x14ac:dyDescent="0.2">
      <c r="B49" s="51" t="s">
        <v>44</v>
      </c>
      <c r="C49" s="21"/>
      <c r="D49" s="22"/>
      <c r="E49" s="21">
        <f t="shared" si="12"/>
        <v>0</v>
      </c>
      <c r="F49" s="22"/>
      <c r="G49" s="22"/>
      <c r="H49" s="21">
        <f t="shared" si="13"/>
        <v>0</v>
      </c>
    </row>
    <row r="50" spans="2:8" ht="25.5" x14ac:dyDescent="0.2">
      <c r="B50" s="51" t="s">
        <v>45</v>
      </c>
      <c r="C50" s="21">
        <v>11151463</v>
      </c>
      <c r="D50" s="22">
        <v>0</v>
      </c>
      <c r="E50" s="21">
        <f t="shared" si="12"/>
        <v>11151463</v>
      </c>
      <c r="F50" s="22">
        <v>6526697.9100000001</v>
      </c>
      <c r="G50" s="22">
        <v>6526697.9100000001</v>
      </c>
      <c r="H50" s="21">
        <f t="shared" si="13"/>
        <v>-4624765.09</v>
      </c>
    </row>
    <row r="51" spans="2:8" ht="38.25" x14ac:dyDescent="0.2">
      <c r="B51" s="51" t="s">
        <v>46</v>
      </c>
      <c r="C51" s="21">
        <v>21788588</v>
      </c>
      <c r="D51" s="22">
        <v>0</v>
      </c>
      <c r="E51" s="21">
        <f t="shared" si="12"/>
        <v>21788588</v>
      </c>
      <c r="F51" s="22">
        <v>10378268.73</v>
      </c>
      <c r="G51" s="22">
        <v>10378268.73</v>
      </c>
      <c r="H51" s="21">
        <f t="shared" si="13"/>
        <v>-11410319.27</v>
      </c>
    </row>
    <row r="52" spans="2:8" x14ac:dyDescent="0.2">
      <c r="B52" s="51" t="s">
        <v>47</v>
      </c>
      <c r="C52" s="21"/>
      <c r="D52" s="22"/>
      <c r="E52" s="21">
        <f t="shared" si="12"/>
        <v>0</v>
      </c>
      <c r="F52" s="22"/>
      <c r="G52" s="22"/>
      <c r="H52" s="21">
        <f t="shared" si="13"/>
        <v>0</v>
      </c>
    </row>
    <row r="53" spans="2:8" ht="25.5" x14ac:dyDescent="0.2">
      <c r="B53" s="51" t="s">
        <v>48</v>
      </c>
      <c r="C53" s="21"/>
      <c r="D53" s="22"/>
      <c r="E53" s="21">
        <f t="shared" si="12"/>
        <v>0</v>
      </c>
      <c r="F53" s="22"/>
      <c r="G53" s="22"/>
      <c r="H53" s="21">
        <f t="shared" si="13"/>
        <v>0</v>
      </c>
    </row>
    <row r="54" spans="2:8" ht="25.5" x14ac:dyDescent="0.2">
      <c r="B54" s="51" t="s">
        <v>49</v>
      </c>
      <c r="C54" s="21"/>
      <c r="D54" s="22"/>
      <c r="E54" s="21">
        <f t="shared" si="12"/>
        <v>0</v>
      </c>
      <c r="F54" s="22"/>
      <c r="G54" s="22"/>
      <c r="H54" s="21">
        <f t="shared" si="13"/>
        <v>0</v>
      </c>
    </row>
    <row r="55" spans="2:8" ht="25.5" x14ac:dyDescent="0.2">
      <c r="B55" s="51" t="s">
        <v>50</v>
      </c>
      <c r="C55" s="21"/>
      <c r="D55" s="22"/>
      <c r="E55" s="21">
        <f t="shared" si="12"/>
        <v>0</v>
      </c>
      <c r="F55" s="22"/>
      <c r="G55" s="22"/>
      <c r="H55" s="21">
        <f t="shared" si="13"/>
        <v>0</v>
      </c>
    </row>
    <row r="56" spans="2:8" x14ac:dyDescent="0.2">
      <c r="B56" s="53" t="s">
        <v>51</v>
      </c>
      <c r="C56" s="21">
        <f t="shared" ref="C56:H56" si="14">SUM(C57:C60)</f>
        <v>0</v>
      </c>
      <c r="D56" s="21">
        <f t="shared" si="14"/>
        <v>0</v>
      </c>
      <c r="E56" s="21">
        <f t="shared" si="14"/>
        <v>0</v>
      </c>
      <c r="F56" s="21">
        <f t="shared" si="14"/>
        <v>0</v>
      </c>
      <c r="G56" s="21">
        <f t="shared" si="14"/>
        <v>0</v>
      </c>
      <c r="H56" s="21">
        <f t="shared" si="14"/>
        <v>0</v>
      </c>
    </row>
    <row r="57" spans="2:8" x14ac:dyDescent="0.2">
      <c r="B57" s="51" t="s">
        <v>52</v>
      </c>
      <c r="C57" s="21"/>
      <c r="D57" s="22"/>
      <c r="E57" s="21">
        <f>C57+D57</f>
        <v>0</v>
      </c>
      <c r="F57" s="22"/>
      <c r="G57" s="22"/>
      <c r="H57" s="21">
        <f>G57-C57</f>
        <v>0</v>
      </c>
    </row>
    <row r="58" spans="2:8" x14ac:dyDescent="0.2">
      <c r="B58" s="51" t="s">
        <v>53</v>
      </c>
      <c r="C58" s="21"/>
      <c r="D58" s="22"/>
      <c r="E58" s="21">
        <f>C58+D58</f>
        <v>0</v>
      </c>
      <c r="F58" s="22"/>
      <c r="G58" s="22"/>
      <c r="H58" s="21">
        <f>G58-C58</f>
        <v>0</v>
      </c>
    </row>
    <row r="59" spans="2:8" x14ac:dyDescent="0.2">
      <c r="B59" s="51" t="s">
        <v>54</v>
      </c>
      <c r="C59" s="21"/>
      <c r="D59" s="22"/>
      <c r="E59" s="21">
        <f>C59+D59</f>
        <v>0</v>
      </c>
      <c r="F59" s="22"/>
      <c r="G59" s="22"/>
      <c r="H59" s="21">
        <f>G59-C59</f>
        <v>0</v>
      </c>
    </row>
    <row r="60" spans="2:8" x14ac:dyDescent="0.2">
      <c r="B60" s="51" t="s">
        <v>55</v>
      </c>
      <c r="C60" s="21"/>
      <c r="D60" s="22"/>
      <c r="E60" s="21">
        <f>C60+D60</f>
        <v>0</v>
      </c>
      <c r="F60" s="22"/>
      <c r="G60" s="22"/>
      <c r="H60" s="21">
        <f>G60-C60</f>
        <v>0</v>
      </c>
    </row>
    <row r="61" spans="2:8" x14ac:dyDescent="0.2">
      <c r="B61" s="53" t="s">
        <v>56</v>
      </c>
      <c r="C61" s="21">
        <f t="shared" ref="C61:H61" si="15">C62+C63</f>
        <v>0</v>
      </c>
      <c r="D61" s="21">
        <f t="shared" si="15"/>
        <v>0</v>
      </c>
      <c r="E61" s="21">
        <f t="shared" si="15"/>
        <v>0</v>
      </c>
      <c r="F61" s="21">
        <f t="shared" si="15"/>
        <v>0</v>
      </c>
      <c r="G61" s="21">
        <f t="shared" si="15"/>
        <v>0</v>
      </c>
      <c r="H61" s="21">
        <f t="shared" si="15"/>
        <v>0</v>
      </c>
    </row>
    <row r="62" spans="2:8" ht="25.5" x14ac:dyDescent="0.2">
      <c r="B62" s="51" t="s">
        <v>57</v>
      </c>
      <c r="C62" s="21"/>
      <c r="D62" s="22"/>
      <c r="E62" s="21">
        <f>C62+D62</f>
        <v>0</v>
      </c>
      <c r="F62" s="22"/>
      <c r="G62" s="22"/>
      <c r="H62" s="21">
        <f>G62-C62</f>
        <v>0</v>
      </c>
    </row>
    <row r="63" spans="2:8" x14ac:dyDescent="0.2">
      <c r="B63" s="51" t="s">
        <v>58</v>
      </c>
      <c r="C63" s="21"/>
      <c r="D63" s="22"/>
      <c r="E63" s="21">
        <f>C63+D63</f>
        <v>0</v>
      </c>
      <c r="F63" s="22"/>
      <c r="G63" s="22"/>
      <c r="H63" s="21">
        <f>G63-C63</f>
        <v>0</v>
      </c>
    </row>
    <row r="64" spans="2:8" ht="38.25" x14ac:dyDescent="0.2">
      <c r="B64" s="53" t="s">
        <v>72</v>
      </c>
      <c r="C64" s="21"/>
      <c r="D64" s="22"/>
      <c r="E64" s="21">
        <f>C64+D64</f>
        <v>0</v>
      </c>
      <c r="F64" s="22"/>
      <c r="G64" s="22"/>
      <c r="H64" s="21">
        <f>G64-C64</f>
        <v>0</v>
      </c>
    </row>
    <row r="65" spans="2:8" x14ac:dyDescent="0.2">
      <c r="B65" s="56" t="s">
        <v>59</v>
      </c>
      <c r="C65" s="31"/>
      <c r="D65" s="32"/>
      <c r="E65" s="31">
        <f>C65+D65</f>
        <v>0</v>
      </c>
      <c r="F65" s="32"/>
      <c r="G65" s="32"/>
      <c r="H65" s="31">
        <f>G65-C65</f>
        <v>0</v>
      </c>
    </row>
    <row r="66" spans="2:8" x14ac:dyDescent="0.2">
      <c r="B66" s="48"/>
      <c r="C66" s="21"/>
      <c r="D66" s="30"/>
      <c r="E66" s="21"/>
      <c r="F66" s="30"/>
      <c r="G66" s="30"/>
      <c r="H66" s="21"/>
    </row>
    <row r="67" spans="2:8" ht="25.5" x14ac:dyDescent="0.2">
      <c r="B67" s="54" t="s">
        <v>60</v>
      </c>
      <c r="C67" s="24">
        <f t="shared" ref="C67:H67" si="16">C47+C56+C61+C64+C65</f>
        <v>32940051</v>
      </c>
      <c r="D67" s="24">
        <f t="shared" si="16"/>
        <v>0</v>
      </c>
      <c r="E67" s="24">
        <f t="shared" si="16"/>
        <v>32940051</v>
      </c>
      <c r="F67" s="24">
        <f t="shared" si="16"/>
        <v>16904966.640000001</v>
      </c>
      <c r="G67" s="24">
        <f t="shared" si="16"/>
        <v>16904966.640000001</v>
      </c>
      <c r="H67" s="24">
        <f t="shared" si="16"/>
        <v>-16035084.359999999</v>
      </c>
    </row>
    <row r="68" spans="2:8" x14ac:dyDescent="0.2">
      <c r="B68" s="52"/>
      <c r="C68" s="21"/>
      <c r="D68" s="30"/>
      <c r="E68" s="21"/>
      <c r="F68" s="30"/>
      <c r="G68" s="30"/>
      <c r="H68" s="21"/>
    </row>
    <row r="69" spans="2:8" ht="25.5" x14ac:dyDescent="0.2">
      <c r="B69" s="54" t="s">
        <v>61</v>
      </c>
      <c r="C69" s="24">
        <f t="shared" ref="C69:H69" si="17">C70</f>
        <v>0</v>
      </c>
      <c r="D69" s="24">
        <f t="shared" si="17"/>
        <v>0</v>
      </c>
      <c r="E69" s="24">
        <f t="shared" si="17"/>
        <v>0</v>
      </c>
      <c r="F69" s="24">
        <f t="shared" si="17"/>
        <v>0</v>
      </c>
      <c r="G69" s="24">
        <f t="shared" si="17"/>
        <v>0</v>
      </c>
      <c r="H69" s="24">
        <f t="shared" si="17"/>
        <v>0</v>
      </c>
    </row>
    <row r="70" spans="2:8" x14ac:dyDescent="0.2">
      <c r="B70" s="52" t="s">
        <v>62</v>
      </c>
      <c r="C70" s="21"/>
      <c r="D70" s="22"/>
      <c r="E70" s="21">
        <f>C70+D70</f>
        <v>0</v>
      </c>
      <c r="F70" s="22"/>
      <c r="G70" s="22"/>
      <c r="H70" s="21">
        <f>G70-C70</f>
        <v>0</v>
      </c>
    </row>
    <row r="71" spans="2:8" x14ac:dyDescent="0.2">
      <c r="B71" s="52"/>
      <c r="C71" s="21"/>
      <c r="D71" s="22"/>
      <c r="E71" s="21"/>
      <c r="F71" s="22"/>
      <c r="G71" s="22"/>
      <c r="H71" s="21"/>
    </row>
    <row r="72" spans="2:8" x14ac:dyDescent="0.2">
      <c r="B72" s="54" t="s">
        <v>63</v>
      </c>
      <c r="C72" s="24">
        <f t="shared" ref="C72:H72" si="18">C42+C67+C69</f>
        <v>80088737.780000001</v>
      </c>
      <c r="D72" s="24">
        <f t="shared" si="18"/>
        <v>0</v>
      </c>
      <c r="E72" s="24">
        <f t="shared" si="18"/>
        <v>80088737.780000001</v>
      </c>
      <c r="F72" s="24">
        <f t="shared" si="18"/>
        <v>38741778.149999999</v>
      </c>
      <c r="G72" s="24">
        <f t="shared" si="18"/>
        <v>38741778.149999999</v>
      </c>
      <c r="H72" s="24">
        <f t="shared" si="18"/>
        <v>-41346959.629999995</v>
      </c>
    </row>
    <row r="73" spans="2:8" x14ac:dyDescent="0.2">
      <c r="B73" s="52"/>
      <c r="C73" s="21"/>
      <c r="D73" s="22"/>
      <c r="E73" s="21"/>
      <c r="F73" s="22"/>
      <c r="G73" s="22"/>
      <c r="H73" s="21"/>
    </row>
    <row r="74" spans="2:8" x14ac:dyDescent="0.2">
      <c r="B74" s="54" t="s">
        <v>64</v>
      </c>
      <c r="C74" s="21"/>
      <c r="D74" s="22"/>
      <c r="E74" s="21"/>
      <c r="F74" s="22"/>
      <c r="G74" s="22"/>
      <c r="H74" s="21"/>
    </row>
    <row r="75" spans="2:8" ht="25.5" x14ac:dyDescent="0.2">
      <c r="B75" s="52" t="s">
        <v>65</v>
      </c>
      <c r="C75" s="21"/>
      <c r="D75" s="22"/>
      <c r="E75" s="21">
        <f>C75+D75</f>
        <v>0</v>
      </c>
      <c r="F75" s="22"/>
      <c r="G75" s="22"/>
      <c r="H75" s="21">
        <f>G75-C75</f>
        <v>0</v>
      </c>
    </row>
    <row r="76" spans="2:8" ht="25.5" x14ac:dyDescent="0.2">
      <c r="B76" s="52" t="s">
        <v>66</v>
      </c>
      <c r="C76" s="21"/>
      <c r="D76" s="22"/>
      <c r="E76" s="21">
        <f>C76+D76</f>
        <v>0</v>
      </c>
      <c r="F76" s="22"/>
      <c r="G76" s="22"/>
      <c r="H76" s="21">
        <f>G76-C76</f>
        <v>0</v>
      </c>
    </row>
    <row r="77" spans="2:8" ht="25.5" x14ac:dyDescent="0.2">
      <c r="B77" s="54" t="s">
        <v>67</v>
      </c>
      <c r="C77" s="24">
        <f t="shared" ref="C77:H77" si="19">SUM(C75:C76)</f>
        <v>0</v>
      </c>
      <c r="D77" s="24">
        <f t="shared" si="19"/>
        <v>0</v>
      </c>
      <c r="E77" s="24">
        <f t="shared" si="19"/>
        <v>0</v>
      </c>
      <c r="F77" s="24">
        <f t="shared" si="19"/>
        <v>0</v>
      </c>
      <c r="G77" s="24">
        <f t="shared" si="19"/>
        <v>0</v>
      </c>
      <c r="H77" s="24">
        <f t="shared" si="19"/>
        <v>0</v>
      </c>
    </row>
    <row r="78" spans="2:8" ht="13.5" thickBot="1" x14ac:dyDescent="0.25">
      <c r="B78" s="55"/>
      <c r="C78" s="33"/>
      <c r="D78" s="34"/>
      <c r="E78" s="33"/>
      <c r="F78" s="34"/>
      <c r="G78" s="34"/>
      <c r="H78" s="33"/>
    </row>
    <row r="80" spans="2:8" x14ac:dyDescent="0.2">
      <c r="B80" s="105" t="s">
        <v>77</v>
      </c>
      <c r="C80" s="105"/>
      <c r="D80" s="105"/>
      <c r="E80" s="105"/>
      <c r="F80" s="105"/>
      <c r="G80" s="105"/>
      <c r="H80" s="105"/>
    </row>
    <row r="81" spans="2:8" ht="18.75" customHeight="1" x14ac:dyDescent="0.2">
      <c r="B81" s="105"/>
      <c r="C81" s="105"/>
      <c r="D81" s="105"/>
      <c r="E81" s="105"/>
      <c r="F81" s="105"/>
      <c r="G81" s="105"/>
      <c r="H81" s="105"/>
    </row>
    <row r="82" spans="2:8" ht="15.75" x14ac:dyDescent="0.25">
      <c r="B82" s="35"/>
      <c r="C82" s="36"/>
      <c r="D82" s="36"/>
      <c r="E82" s="36"/>
      <c r="F82" s="36"/>
      <c r="G82" s="37"/>
      <c r="H82" s="37"/>
    </row>
    <row r="83" spans="2:8" x14ac:dyDescent="0.2">
      <c r="B83" s="106" t="s">
        <v>78</v>
      </c>
      <c r="C83" s="106"/>
      <c r="D83" s="106"/>
      <c r="E83" s="106"/>
      <c r="F83" s="106"/>
      <c r="G83" s="106"/>
      <c r="H83" s="106"/>
    </row>
    <row r="84" spans="2:8" ht="43.5" customHeight="1" x14ac:dyDescent="0.2">
      <c r="B84" s="106"/>
      <c r="C84" s="106"/>
      <c r="D84" s="106"/>
      <c r="E84" s="106"/>
      <c r="F84" s="106"/>
      <c r="G84" s="106"/>
      <c r="H84" s="106"/>
    </row>
    <row r="85" spans="2:8" x14ac:dyDescent="0.2">
      <c r="B85" s="38"/>
      <c r="C85" s="41"/>
      <c r="D85" s="41"/>
      <c r="E85" s="41"/>
      <c r="F85" s="41"/>
      <c r="G85" s="41"/>
      <c r="H85" s="41"/>
    </row>
    <row r="86" spans="2:8" ht="16.5" x14ac:dyDescent="0.3">
      <c r="B86" s="39"/>
      <c r="C86" s="57"/>
      <c r="D86" s="57"/>
      <c r="E86" s="57"/>
      <c r="F86" s="57"/>
      <c r="G86" s="57"/>
      <c r="H86" s="57"/>
    </row>
    <row r="87" spans="2:8" ht="16.5" x14ac:dyDescent="0.3">
      <c r="B87" s="39"/>
      <c r="C87" s="57"/>
      <c r="D87" s="57"/>
      <c r="E87" s="57"/>
      <c r="F87" s="57"/>
      <c r="G87" s="57"/>
      <c r="H87" s="57"/>
    </row>
    <row r="88" spans="2:8" ht="15.75" x14ac:dyDescent="0.2">
      <c r="B88" s="107" t="s">
        <v>79</v>
      </c>
      <c r="C88" s="107"/>
      <c r="D88" s="107"/>
      <c r="E88" s="100" t="s">
        <v>80</v>
      </c>
      <c r="F88" s="100"/>
      <c r="G88" s="100"/>
    </row>
    <row r="89" spans="2:8" ht="15.75" x14ac:dyDescent="0.25">
      <c r="B89" s="108" t="s">
        <v>82</v>
      </c>
      <c r="C89" s="108"/>
      <c r="D89" s="108"/>
      <c r="E89" s="101" t="s">
        <v>83</v>
      </c>
      <c r="F89" s="101"/>
      <c r="G89" s="101"/>
    </row>
    <row r="92" spans="2:8" ht="15.75" x14ac:dyDescent="0.2">
      <c r="C92" s="100" t="s">
        <v>81</v>
      </c>
      <c r="D92" s="100"/>
      <c r="E92" s="100"/>
    </row>
    <row r="93" spans="2:8" ht="15.75" x14ac:dyDescent="0.25">
      <c r="C93" s="101" t="s">
        <v>84</v>
      </c>
      <c r="D93" s="101"/>
      <c r="E93" s="101"/>
    </row>
  </sheetData>
  <mergeCells count="19">
    <mergeCell ref="B80:H81"/>
    <mergeCell ref="H6:H8"/>
    <mergeCell ref="C7:C8"/>
    <mergeCell ref="D7:D8"/>
    <mergeCell ref="E7:E8"/>
    <mergeCell ref="F7:F8"/>
    <mergeCell ref="G7:G8"/>
    <mergeCell ref="B2:H2"/>
    <mergeCell ref="B3:H3"/>
    <mergeCell ref="B4:H4"/>
    <mergeCell ref="B5:H5"/>
    <mergeCell ref="C6:G6"/>
    <mergeCell ref="C93:E93"/>
    <mergeCell ref="B83:H84"/>
    <mergeCell ref="B88:D88"/>
    <mergeCell ref="E88:G88"/>
    <mergeCell ref="B89:D89"/>
    <mergeCell ref="E89:G89"/>
    <mergeCell ref="C92:E92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view="pageBreakPreview" zoomScaleNormal="100" zoomScaleSheetLayoutView="100" workbookViewId="0">
      <pane ySplit="8" topLeftCell="A9" activePane="bottomLeft" state="frozen"/>
      <selection activeCell="A9" sqref="A9"/>
      <selection pane="bottomLeft" activeCell="A9" sqref="A9"/>
    </sheetView>
  </sheetViews>
  <sheetFormatPr baseColWidth="10" defaultColWidth="11" defaultRowHeight="12.75" x14ac:dyDescent="0.2"/>
  <cols>
    <col min="1" max="1" width="2.140625" style="42" customWidth="1"/>
    <col min="2" max="2" width="38.7109375" style="42" customWidth="1"/>
    <col min="3" max="3" width="18.140625" style="19" customWidth="1"/>
    <col min="4" max="4" width="18" style="20" customWidth="1"/>
    <col min="5" max="5" width="14.7109375" style="19" customWidth="1"/>
    <col min="6" max="6" width="13.85546875" style="20" customWidth="1"/>
    <col min="7" max="7" width="14.85546875" style="20" customWidth="1"/>
    <col min="8" max="8" width="13.7109375" style="19" customWidth="1"/>
    <col min="9" max="16384" width="11" style="42"/>
  </cols>
  <sheetData>
    <row r="1" spans="2:8" ht="13.5" thickBot="1" x14ac:dyDescent="0.25"/>
    <row r="2" spans="2:8" x14ac:dyDescent="0.2">
      <c r="B2" s="88" t="s">
        <v>73</v>
      </c>
      <c r="C2" s="89"/>
      <c r="D2" s="89"/>
      <c r="E2" s="89"/>
      <c r="F2" s="89"/>
      <c r="G2" s="89"/>
      <c r="H2" s="90"/>
    </row>
    <row r="3" spans="2:8" x14ac:dyDescent="0.2">
      <c r="B3" s="91" t="s">
        <v>0</v>
      </c>
      <c r="C3" s="92"/>
      <c r="D3" s="92"/>
      <c r="E3" s="92"/>
      <c r="F3" s="92"/>
      <c r="G3" s="92"/>
      <c r="H3" s="93"/>
    </row>
    <row r="4" spans="2:8" x14ac:dyDescent="0.2">
      <c r="B4" s="91" t="s">
        <v>87</v>
      </c>
      <c r="C4" s="92"/>
      <c r="D4" s="92"/>
      <c r="E4" s="92"/>
      <c r="F4" s="92"/>
      <c r="G4" s="92"/>
      <c r="H4" s="93"/>
    </row>
    <row r="5" spans="2:8" ht="13.5" thickBot="1" x14ac:dyDescent="0.25">
      <c r="B5" s="94" t="s">
        <v>1</v>
      </c>
      <c r="C5" s="95"/>
      <c r="D5" s="95"/>
      <c r="E5" s="95"/>
      <c r="F5" s="95"/>
      <c r="G5" s="95"/>
      <c r="H5" s="96"/>
    </row>
    <row r="6" spans="2:8" ht="13.5" thickBot="1" x14ac:dyDescent="0.25">
      <c r="B6" s="44"/>
      <c r="C6" s="97" t="s">
        <v>2</v>
      </c>
      <c r="D6" s="98"/>
      <c r="E6" s="98"/>
      <c r="F6" s="98"/>
      <c r="G6" s="99"/>
      <c r="H6" s="102" t="s">
        <v>3</v>
      </c>
    </row>
    <row r="7" spans="2:8" x14ac:dyDescent="0.2">
      <c r="B7" s="45" t="s">
        <v>4</v>
      </c>
      <c r="C7" s="102" t="s">
        <v>6</v>
      </c>
      <c r="D7" s="109" t="s">
        <v>7</v>
      </c>
      <c r="E7" s="102" t="s">
        <v>8</v>
      </c>
      <c r="F7" s="102" t="s">
        <v>9</v>
      </c>
      <c r="G7" s="102" t="s">
        <v>10</v>
      </c>
      <c r="H7" s="103"/>
    </row>
    <row r="8" spans="2:8" ht="13.5" thickBot="1" x14ac:dyDescent="0.25">
      <c r="B8" s="46" t="s">
        <v>5</v>
      </c>
      <c r="C8" s="104"/>
      <c r="D8" s="110"/>
      <c r="E8" s="104"/>
      <c r="F8" s="104"/>
      <c r="G8" s="104"/>
      <c r="H8" s="104"/>
    </row>
    <row r="9" spans="2:8" x14ac:dyDescent="0.2">
      <c r="B9" s="47" t="s">
        <v>11</v>
      </c>
      <c r="C9" s="21"/>
      <c r="D9" s="22"/>
      <c r="E9" s="21"/>
      <c r="F9" s="22"/>
      <c r="G9" s="22"/>
      <c r="H9" s="21"/>
    </row>
    <row r="10" spans="2:8" x14ac:dyDescent="0.2">
      <c r="B10" s="49" t="s">
        <v>12</v>
      </c>
      <c r="C10" s="21">
        <v>3615161.25</v>
      </c>
      <c r="D10" s="22">
        <v>0</v>
      </c>
      <c r="E10" s="21">
        <f t="shared" ref="E10:E16" si="0">C10+D10</f>
        <v>3615161.25</v>
      </c>
      <c r="F10" s="22">
        <v>2402069.7799999998</v>
      </c>
      <c r="G10" s="22">
        <v>2402069.7799999998</v>
      </c>
      <c r="H10" s="21">
        <f t="shared" ref="H10:H16" si="1">G10-C10</f>
        <v>-1213091.4700000002</v>
      </c>
    </row>
    <row r="11" spans="2:8" x14ac:dyDescent="0.2">
      <c r="B11" s="49" t="s">
        <v>13</v>
      </c>
      <c r="C11" s="21"/>
      <c r="D11" s="22"/>
      <c r="E11" s="21">
        <f t="shared" si="0"/>
        <v>0</v>
      </c>
      <c r="F11" s="22"/>
      <c r="G11" s="22"/>
      <c r="H11" s="21">
        <f t="shared" si="1"/>
        <v>0</v>
      </c>
    </row>
    <row r="12" spans="2:8" x14ac:dyDescent="0.2">
      <c r="B12" s="49" t="s">
        <v>14</v>
      </c>
      <c r="C12" s="21"/>
      <c r="D12" s="22"/>
      <c r="E12" s="21">
        <f t="shared" si="0"/>
        <v>0</v>
      </c>
      <c r="F12" s="22"/>
      <c r="G12" s="22"/>
      <c r="H12" s="21">
        <f t="shared" si="1"/>
        <v>0</v>
      </c>
    </row>
    <row r="13" spans="2:8" x14ac:dyDescent="0.2">
      <c r="B13" s="49" t="s">
        <v>15</v>
      </c>
      <c r="C13" s="21">
        <v>5074093.5</v>
      </c>
      <c r="D13" s="22">
        <v>0</v>
      </c>
      <c r="E13" s="21">
        <f t="shared" si="0"/>
        <v>5074093.5</v>
      </c>
      <c r="F13" s="22">
        <v>2252995.44</v>
      </c>
      <c r="G13" s="22">
        <v>2252995.44</v>
      </c>
      <c r="H13" s="21">
        <f t="shared" si="1"/>
        <v>-2821098.06</v>
      </c>
    </row>
    <row r="14" spans="2:8" x14ac:dyDescent="0.2">
      <c r="B14" s="49" t="s">
        <v>16</v>
      </c>
      <c r="C14" s="21"/>
      <c r="D14" s="22"/>
      <c r="E14" s="21">
        <f t="shared" si="0"/>
        <v>0</v>
      </c>
      <c r="F14" s="22"/>
      <c r="G14" s="22"/>
      <c r="H14" s="21">
        <f t="shared" si="1"/>
        <v>0</v>
      </c>
    </row>
    <row r="15" spans="2:8" x14ac:dyDescent="0.2">
      <c r="B15" s="49" t="s">
        <v>17</v>
      </c>
      <c r="C15" s="21">
        <v>911480.03</v>
      </c>
      <c r="D15" s="22">
        <v>0</v>
      </c>
      <c r="E15" s="21">
        <f t="shared" si="0"/>
        <v>911480.03</v>
      </c>
      <c r="F15" s="22">
        <v>636255.28</v>
      </c>
      <c r="G15" s="22">
        <v>636255.28</v>
      </c>
      <c r="H15" s="21">
        <f t="shared" si="1"/>
        <v>-275224.75</v>
      </c>
    </row>
    <row r="16" spans="2:8" x14ac:dyDescent="0.2">
      <c r="B16" s="49" t="s">
        <v>70</v>
      </c>
      <c r="C16" s="21"/>
      <c r="D16" s="22"/>
      <c r="E16" s="21">
        <f t="shared" si="0"/>
        <v>0</v>
      </c>
      <c r="F16" s="22"/>
      <c r="G16" s="22"/>
      <c r="H16" s="21">
        <f t="shared" si="1"/>
        <v>0</v>
      </c>
    </row>
    <row r="17" spans="2:8" ht="25.5" x14ac:dyDescent="0.2">
      <c r="B17" s="53" t="s">
        <v>68</v>
      </c>
      <c r="C17" s="21">
        <f t="shared" ref="C17:H17" si="2">SUM(C18:C28)</f>
        <v>37144760</v>
      </c>
      <c r="D17" s="23">
        <f t="shared" si="2"/>
        <v>0</v>
      </c>
      <c r="E17" s="23">
        <f t="shared" si="2"/>
        <v>37144760</v>
      </c>
      <c r="F17" s="23">
        <f t="shared" si="2"/>
        <v>20304588.669999998</v>
      </c>
      <c r="G17" s="23">
        <f t="shared" si="2"/>
        <v>20304588.669999998</v>
      </c>
      <c r="H17" s="23">
        <f t="shared" si="2"/>
        <v>-16840171.330000002</v>
      </c>
    </row>
    <row r="18" spans="2:8" x14ac:dyDescent="0.2">
      <c r="B18" s="50" t="s">
        <v>18</v>
      </c>
      <c r="C18" s="21">
        <v>22278356</v>
      </c>
      <c r="D18" s="22">
        <v>0</v>
      </c>
      <c r="E18" s="21">
        <f t="shared" ref="E18:E28" si="3">C18+D18</f>
        <v>22278356</v>
      </c>
      <c r="F18" s="22">
        <v>13610031.189999999</v>
      </c>
      <c r="G18" s="22">
        <v>13610031.189999999</v>
      </c>
      <c r="H18" s="21">
        <f t="shared" ref="H18:H28" si="4">G18-C18</f>
        <v>-8668324.8100000005</v>
      </c>
    </row>
    <row r="19" spans="2:8" x14ac:dyDescent="0.2">
      <c r="B19" s="50" t="s">
        <v>19</v>
      </c>
      <c r="C19" s="21">
        <v>11506097</v>
      </c>
      <c r="D19" s="22">
        <v>0</v>
      </c>
      <c r="E19" s="21">
        <f t="shared" si="3"/>
        <v>11506097</v>
      </c>
      <c r="F19" s="22">
        <v>5146089.46</v>
      </c>
      <c r="G19" s="22">
        <v>5146089.46</v>
      </c>
      <c r="H19" s="21">
        <f t="shared" si="4"/>
        <v>-6360007.54</v>
      </c>
    </row>
    <row r="20" spans="2:8" x14ac:dyDescent="0.2">
      <c r="B20" s="50" t="s">
        <v>20</v>
      </c>
      <c r="C20" s="21">
        <v>827669</v>
      </c>
      <c r="D20" s="22">
        <v>0</v>
      </c>
      <c r="E20" s="21">
        <f t="shared" si="3"/>
        <v>827669</v>
      </c>
      <c r="F20" s="22">
        <v>494653.39</v>
      </c>
      <c r="G20" s="22">
        <v>494653.39</v>
      </c>
      <c r="H20" s="21">
        <f t="shared" si="4"/>
        <v>-333015.61</v>
      </c>
    </row>
    <row r="21" spans="2:8" x14ac:dyDescent="0.2">
      <c r="B21" s="50" t="s">
        <v>21</v>
      </c>
      <c r="C21" s="21">
        <v>923631</v>
      </c>
      <c r="D21" s="22">
        <v>0</v>
      </c>
      <c r="E21" s="21">
        <f t="shared" si="3"/>
        <v>923631</v>
      </c>
      <c r="F21" s="22">
        <v>22183.73</v>
      </c>
      <c r="G21" s="22">
        <v>22183.73</v>
      </c>
      <c r="H21" s="21">
        <f t="shared" si="4"/>
        <v>-901447.27</v>
      </c>
    </row>
    <row r="22" spans="2:8" x14ac:dyDescent="0.2">
      <c r="B22" s="50" t="s">
        <v>22</v>
      </c>
      <c r="C22" s="21"/>
      <c r="D22" s="22"/>
      <c r="E22" s="21">
        <f t="shared" si="3"/>
        <v>0</v>
      </c>
      <c r="F22" s="22"/>
      <c r="G22" s="22"/>
      <c r="H22" s="21">
        <f t="shared" si="4"/>
        <v>0</v>
      </c>
    </row>
    <row r="23" spans="2:8" ht="25.5" x14ac:dyDescent="0.2">
      <c r="B23" s="51" t="s">
        <v>23</v>
      </c>
      <c r="C23" s="21">
        <v>400759</v>
      </c>
      <c r="D23" s="22">
        <v>0</v>
      </c>
      <c r="E23" s="21">
        <f t="shared" si="3"/>
        <v>400759</v>
      </c>
      <c r="F23" s="22">
        <v>452299.04</v>
      </c>
      <c r="G23" s="22">
        <v>452299.04</v>
      </c>
      <c r="H23" s="21">
        <f t="shared" si="4"/>
        <v>51540.039999999979</v>
      </c>
    </row>
    <row r="24" spans="2:8" ht="25.5" x14ac:dyDescent="0.2">
      <c r="B24" s="51" t="s">
        <v>24</v>
      </c>
      <c r="C24" s="21"/>
      <c r="D24" s="22"/>
      <c r="E24" s="21">
        <f t="shared" si="3"/>
        <v>0</v>
      </c>
      <c r="F24" s="22"/>
      <c r="G24" s="22"/>
      <c r="H24" s="21">
        <f t="shared" si="4"/>
        <v>0</v>
      </c>
    </row>
    <row r="25" spans="2:8" x14ac:dyDescent="0.2">
      <c r="B25" s="50" t="s">
        <v>25</v>
      </c>
      <c r="C25" s="21"/>
      <c r="D25" s="22"/>
      <c r="E25" s="21">
        <f t="shared" si="3"/>
        <v>0</v>
      </c>
      <c r="F25" s="22"/>
      <c r="G25" s="22"/>
      <c r="H25" s="21">
        <f t="shared" si="4"/>
        <v>0</v>
      </c>
    </row>
    <row r="26" spans="2:8" x14ac:dyDescent="0.2">
      <c r="B26" s="50" t="s">
        <v>26</v>
      </c>
      <c r="C26" s="21">
        <v>1208248</v>
      </c>
      <c r="D26" s="22">
        <v>0</v>
      </c>
      <c r="E26" s="21">
        <f t="shared" si="3"/>
        <v>1208248</v>
      </c>
      <c r="F26" s="22">
        <v>579331.86</v>
      </c>
      <c r="G26" s="22">
        <v>579331.86</v>
      </c>
      <c r="H26" s="21">
        <f t="shared" si="4"/>
        <v>-628916.14</v>
      </c>
    </row>
    <row r="27" spans="2:8" x14ac:dyDescent="0.2">
      <c r="B27" s="50" t="s">
        <v>27</v>
      </c>
      <c r="C27" s="21"/>
      <c r="D27" s="22"/>
      <c r="E27" s="21">
        <f t="shared" si="3"/>
        <v>0</v>
      </c>
      <c r="F27" s="22"/>
      <c r="G27" s="22"/>
      <c r="H27" s="21">
        <f t="shared" si="4"/>
        <v>0</v>
      </c>
    </row>
    <row r="28" spans="2:8" ht="25.5" x14ac:dyDescent="0.2">
      <c r="B28" s="51" t="s">
        <v>28</v>
      </c>
      <c r="C28" s="21"/>
      <c r="D28" s="22"/>
      <c r="E28" s="21">
        <f t="shared" si="3"/>
        <v>0</v>
      </c>
      <c r="F28" s="22"/>
      <c r="G28" s="22"/>
      <c r="H28" s="21">
        <f t="shared" si="4"/>
        <v>0</v>
      </c>
    </row>
    <row r="29" spans="2:8" ht="25.5" x14ac:dyDescent="0.2">
      <c r="B29" s="53" t="s">
        <v>29</v>
      </c>
      <c r="C29" s="21">
        <f t="shared" ref="C29:H29" si="5">SUM(C30:C34)</f>
        <v>0</v>
      </c>
      <c r="D29" s="21">
        <f t="shared" si="5"/>
        <v>0</v>
      </c>
      <c r="E29" s="21">
        <f t="shared" si="5"/>
        <v>0</v>
      </c>
      <c r="F29" s="21">
        <f t="shared" si="5"/>
        <v>0</v>
      </c>
      <c r="G29" s="21">
        <f t="shared" si="5"/>
        <v>0</v>
      </c>
      <c r="H29" s="21">
        <f t="shared" si="5"/>
        <v>0</v>
      </c>
    </row>
    <row r="30" spans="2:8" x14ac:dyDescent="0.2">
      <c r="B30" s="50" t="s">
        <v>30</v>
      </c>
      <c r="C30" s="21"/>
      <c r="D30" s="22"/>
      <c r="E30" s="21">
        <f t="shared" ref="E30:E35" si="6">C30+D30</f>
        <v>0</v>
      </c>
      <c r="F30" s="22"/>
      <c r="G30" s="22"/>
      <c r="H30" s="21">
        <f t="shared" ref="H30:H35" si="7">G30-C30</f>
        <v>0</v>
      </c>
    </row>
    <row r="31" spans="2:8" x14ac:dyDescent="0.2">
      <c r="B31" s="50" t="s">
        <v>31</v>
      </c>
      <c r="C31" s="21"/>
      <c r="D31" s="22"/>
      <c r="E31" s="21">
        <f t="shared" si="6"/>
        <v>0</v>
      </c>
      <c r="F31" s="22"/>
      <c r="G31" s="22"/>
      <c r="H31" s="21">
        <f t="shared" si="7"/>
        <v>0</v>
      </c>
    </row>
    <row r="32" spans="2:8" x14ac:dyDescent="0.2">
      <c r="B32" s="50" t="s">
        <v>32</v>
      </c>
      <c r="C32" s="21"/>
      <c r="D32" s="22"/>
      <c r="E32" s="21">
        <f t="shared" si="6"/>
        <v>0</v>
      </c>
      <c r="F32" s="22"/>
      <c r="G32" s="22"/>
      <c r="H32" s="21">
        <f t="shared" si="7"/>
        <v>0</v>
      </c>
    </row>
    <row r="33" spans="2:8" ht="25.5" x14ac:dyDescent="0.2">
      <c r="B33" s="51" t="s">
        <v>33</v>
      </c>
      <c r="C33" s="21"/>
      <c r="D33" s="22"/>
      <c r="E33" s="21">
        <f t="shared" si="6"/>
        <v>0</v>
      </c>
      <c r="F33" s="22"/>
      <c r="G33" s="22"/>
      <c r="H33" s="21">
        <f t="shared" si="7"/>
        <v>0</v>
      </c>
    </row>
    <row r="34" spans="2:8" x14ac:dyDescent="0.2">
      <c r="B34" s="50" t="s">
        <v>34</v>
      </c>
      <c r="C34" s="21"/>
      <c r="D34" s="22"/>
      <c r="E34" s="21">
        <f t="shared" si="6"/>
        <v>0</v>
      </c>
      <c r="F34" s="22"/>
      <c r="G34" s="22"/>
      <c r="H34" s="21">
        <f t="shared" si="7"/>
        <v>0</v>
      </c>
    </row>
    <row r="35" spans="2:8" x14ac:dyDescent="0.2">
      <c r="B35" s="49" t="s">
        <v>71</v>
      </c>
      <c r="C35" s="21"/>
      <c r="D35" s="22"/>
      <c r="E35" s="21">
        <f t="shared" si="6"/>
        <v>0</v>
      </c>
      <c r="F35" s="22"/>
      <c r="G35" s="22"/>
      <c r="H35" s="21">
        <f t="shared" si="7"/>
        <v>0</v>
      </c>
    </row>
    <row r="36" spans="2:8" x14ac:dyDescent="0.2">
      <c r="B36" s="49" t="s">
        <v>35</v>
      </c>
      <c r="C36" s="21">
        <f t="shared" ref="C36:H36" si="8">C37</f>
        <v>0</v>
      </c>
      <c r="D36" s="21">
        <f t="shared" si="8"/>
        <v>0</v>
      </c>
      <c r="E36" s="21">
        <f t="shared" si="8"/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</row>
    <row r="37" spans="2:8" x14ac:dyDescent="0.2">
      <c r="B37" s="50" t="s">
        <v>36</v>
      </c>
      <c r="C37" s="21"/>
      <c r="D37" s="22"/>
      <c r="E37" s="21">
        <f>C37+D37</f>
        <v>0</v>
      </c>
      <c r="F37" s="22"/>
      <c r="G37" s="22"/>
      <c r="H37" s="21">
        <f>G37-C37</f>
        <v>0</v>
      </c>
    </row>
    <row r="38" spans="2:8" x14ac:dyDescent="0.2">
      <c r="B38" s="49" t="s">
        <v>37</v>
      </c>
      <c r="C38" s="21">
        <f t="shared" ref="C38:H38" si="9">C39+C40</f>
        <v>403192</v>
      </c>
      <c r="D38" s="21">
        <f t="shared" si="9"/>
        <v>0</v>
      </c>
      <c r="E38" s="21">
        <f t="shared" si="9"/>
        <v>403192</v>
      </c>
      <c r="F38" s="21">
        <f t="shared" si="9"/>
        <v>143698.9</v>
      </c>
      <c r="G38" s="21">
        <f t="shared" si="9"/>
        <v>143698.9</v>
      </c>
      <c r="H38" s="21">
        <f t="shared" si="9"/>
        <v>-259493.1</v>
      </c>
    </row>
    <row r="39" spans="2:8" x14ac:dyDescent="0.2">
      <c r="B39" s="50" t="s">
        <v>38</v>
      </c>
      <c r="C39" s="21">
        <v>277588</v>
      </c>
      <c r="D39" s="22">
        <v>0</v>
      </c>
      <c r="E39" s="21">
        <f>C39+D39</f>
        <v>277588</v>
      </c>
      <c r="F39" s="22">
        <v>143698.9</v>
      </c>
      <c r="G39" s="22">
        <v>143698.9</v>
      </c>
      <c r="H39" s="21">
        <f>G39-C39</f>
        <v>-133889.1</v>
      </c>
    </row>
    <row r="40" spans="2:8" x14ac:dyDescent="0.2">
      <c r="B40" s="50" t="s">
        <v>39</v>
      </c>
      <c r="C40" s="21">
        <v>125604</v>
      </c>
      <c r="D40" s="22">
        <v>0</v>
      </c>
      <c r="E40" s="21">
        <f>C40+D40</f>
        <v>125604</v>
      </c>
      <c r="F40" s="22">
        <v>0</v>
      </c>
      <c r="G40" s="22">
        <v>0</v>
      </c>
      <c r="H40" s="21">
        <f>G40-C40</f>
        <v>-125604</v>
      </c>
    </row>
    <row r="41" spans="2:8" x14ac:dyDescent="0.2">
      <c r="B41" s="48"/>
      <c r="C41" s="21"/>
      <c r="D41" s="22"/>
      <c r="E41" s="21"/>
      <c r="F41" s="22"/>
      <c r="G41" s="22"/>
      <c r="H41" s="21"/>
    </row>
    <row r="42" spans="2:8" ht="25.5" x14ac:dyDescent="0.2">
      <c r="B42" s="54" t="s">
        <v>69</v>
      </c>
      <c r="C42" s="24">
        <f t="shared" ref="C42:H42" si="10">C10+C11+C12+C13+C14+C15+C16+C17+C29+C35+C36+C38</f>
        <v>47148686.780000001</v>
      </c>
      <c r="D42" s="25">
        <f t="shared" si="10"/>
        <v>0</v>
      </c>
      <c r="E42" s="25">
        <f t="shared" si="10"/>
        <v>47148686.780000001</v>
      </c>
      <c r="F42" s="25">
        <f t="shared" si="10"/>
        <v>25739608.069999997</v>
      </c>
      <c r="G42" s="25">
        <f t="shared" si="10"/>
        <v>25739608.069999997</v>
      </c>
      <c r="H42" s="25">
        <f t="shared" si="10"/>
        <v>-21409078.710000005</v>
      </c>
    </row>
    <row r="43" spans="2:8" x14ac:dyDescent="0.2">
      <c r="B43" s="43"/>
      <c r="C43" s="21"/>
      <c r="D43" s="26"/>
      <c r="E43" s="27"/>
      <c r="F43" s="26"/>
      <c r="G43" s="26"/>
      <c r="H43" s="27"/>
    </row>
    <row r="44" spans="2:8" ht="25.5" x14ac:dyDescent="0.2">
      <c r="B44" s="54" t="s">
        <v>40</v>
      </c>
      <c r="C44" s="28"/>
      <c r="D44" s="29"/>
      <c r="E44" s="28"/>
      <c r="F44" s="29"/>
      <c r="G44" s="29"/>
      <c r="H44" s="21"/>
    </row>
    <row r="45" spans="2:8" x14ac:dyDescent="0.2">
      <c r="B45" s="48"/>
      <c r="C45" s="21"/>
      <c r="D45" s="30"/>
      <c r="E45" s="21"/>
      <c r="F45" s="30"/>
      <c r="G45" s="30"/>
      <c r="H45" s="21"/>
    </row>
    <row r="46" spans="2:8" x14ac:dyDescent="0.2">
      <c r="B46" s="47" t="s">
        <v>41</v>
      </c>
      <c r="C46" s="21"/>
      <c r="D46" s="22"/>
      <c r="E46" s="21"/>
      <c r="F46" s="22"/>
      <c r="G46" s="22"/>
      <c r="H46" s="21"/>
    </row>
    <row r="47" spans="2:8" x14ac:dyDescent="0.2">
      <c r="B47" s="49" t="s">
        <v>42</v>
      </c>
      <c r="C47" s="21">
        <f t="shared" ref="C47:H47" si="11">SUM(C48:C55)</f>
        <v>32940051</v>
      </c>
      <c r="D47" s="21">
        <f t="shared" si="11"/>
        <v>0</v>
      </c>
      <c r="E47" s="21">
        <f t="shared" si="11"/>
        <v>32940051</v>
      </c>
      <c r="F47" s="21">
        <f t="shared" si="11"/>
        <v>20285955.969999999</v>
      </c>
      <c r="G47" s="21">
        <f t="shared" si="11"/>
        <v>20285955.969999999</v>
      </c>
      <c r="H47" s="21">
        <f t="shared" si="11"/>
        <v>-12654095.029999999</v>
      </c>
    </row>
    <row r="48" spans="2:8" ht="25.5" x14ac:dyDescent="0.2">
      <c r="B48" s="51" t="s">
        <v>43</v>
      </c>
      <c r="C48" s="21"/>
      <c r="D48" s="22"/>
      <c r="E48" s="21">
        <f t="shared" ref="E48:E55" si="12">C48+D48</f>
        <v>0</v>
      </c>
      <c r="F48" s="22"/>
      <c r="G48" s="22"/>
      <c r="H48" s="21">
        <f t="shared" ref="H48:H55" si="13">G48-C48</f>
        <v>0</v>
      </c>
    </row>
    <row r="49" spans="2:8" ht="25.5" x14ac:dyDescent="0.2">
      <c r="B49" s="51" t="s">
        <v>44</v>
      </c>
      <c r="C49" s="21"/>
      <c r="D49" s="22"/>
      <c r="E49" s="21">
        <f t="shared" si="12"/>
        <v>0</v>
      </c>
      <c r="F49" s="22"/>
      <c r="G49" s="22"/>
      <c r="H49" s="21">
        <f t="shared" si="13"/>
        <v>0</v>
      </c>
    </row>
    <row r="50" spans="2:8" ht="25.5" x14ac:dyDescent="0.2">
      <c r="B50" s="51" t="s">
        <v>45</v>
      </c>
      <c r="C50" s="21">
        <v>11151463</v>
      </c>
      <c r="D50" s="22">
        <v>0</v>
      </c>
      <c r="E50" s="21">
        <f t="shared" si="12"/>
        <v>11151463</v>
      </c>
      <c r="F50" s="22">
        <v>7832036.9100000001</v>
      </c>
      <c r="G50" s="22">
        <v>7832036.9100000001</v>
      </c>
      <c r="H50" s="21">
        <f t="shared" si="13"/>
        <v>-3319426.09</v>
      </c>
    </row>
    <row r="51" spans="2:8" ht="38.25" x14ac:dyDescent="0.2">
      <c r="B51" s="51" t="s">
        <v>46</v>
      </c>
      <c r="C51" s="21">
        <v>21788588</v>
      </c>
      <c r="D51" s="22">
        <v>0</v>
      </c>
      <c r="E51" s="21">
        <f t="shared" si="12"/>
        <v>21788588</v>
      </c>
      <c r="F51" s="22">
        <v>12453919.060000001</v>
      </c>
      <c r="G51" s="22">
        <v>12453919.060000001</v>
      </c>
      <c r="H51" s="21">
        <f t="shared" si="13"/>
        <v>-9334668.9399999995</v>
      </c>
    </row>
    <row r="52" spans="2:8" x14ac:dyDescent="0.2">
      <c r="B52" s="51" t="s">
        <v>47</v>
      </c>
      <c r="C52" s="21"/>
      <c r="D52" s="22"/>
      <c r="E52" s="21">
        <f t="shared" si="12"/>
        <v>0</v>
      </c>
      <c r="F52" s="22"/>
      <c r="G52" s="22"/>
      <c r="H52" s="21">
        <f t="shared" si="13"/>
        <v>0</v>
      </c>
    </row>
    <row r="53" spans="2:8" ht="25.5" x14ac:dyDescent="0.2">
      <c r="B53" s="51" t="s">
        <v>48</v>
      </c>
      <c r="C53" s="21"/>
      <c r="D53" s="22"/>
      <c r="E53" s="21">
        <f t="shared" si="12"/>
        <v>0</v>
      </c>
      <c r="F53" s="22"/>
      <c r="G53" s="22"/>
      <c r="H53" s="21">
        <f t="shared" si="13"/>
        <v>0</v>
      </c>
    </row>
    <row r="54" spans="2:8" ht="25.5" x14ac:dyDescent="0.2">
      <c r="B54" s="51" t="s">
        <v>49</v>
      </c>
      <c r="C54" s="21"/>
      <c r="D54" s="22"/>
      <c r="E54" s="21">
        <f t="shared" si="12"/>
        <v>0</v>
      </c>
      <c r="F54" s="22"/>
      <c r="G54" s="22"/>
      <c r="H54" s="21">
        <f t="shared" si="13"/>
        <v>0</v>
      </c>
    </row>
    <row r="55" spans="2:8" ht="25.5" x14ac:dyDescent="0.2">
      <c r="B55" s="51" t="s">
        <v>50</v>
      </c>
      <c r="C55" s="21"/>
      <c r="D55" s="22"/>
      <c r="E55" s="21">
        <f t="shared" si="12"/>
        <v>0</v>
      </c>
      <c r="F55" s="22"/>
      <c r="G55" s="22"/>
      <c r="H55" s="21">
        <f t="shared" si="13"/>
        <v>0</v>
      </c>
    </row>
    <row r="56" spans="2:8" x14ac:dyDescent="0.2">
      <c r="B56" s="53" t="s">
        <v>51</v>
      </c>
      <c r="C56" s="21">
        <f t="shared" ref="C56:H56" si="14">SUM(C57:C60)</f>
        <v>0</v>
      </c>
      <c r="D56" s="21">
        <f t="shared" si="14"/>
        <v>0</v>
      </c>
      <c r="E56" s="21">
        <f t="shared" si="14"/>
        <v>0</v>
      </c>
      <c r="F56" s="21">
        <f t="shared" si="14"/>
        <v>0</v>
      </c>
      <c r="G56" s="21">
        <f t="shared" si="14"/>
        <v>0</v>
      </c>
      <c r="H56" s="21">
        <f t="shared" si="14"/>
        <v>0</v>
      </c>
    </row>
    <row r="57" spans="2:8" x14ac:dyDescent="0.2">
      <c r="B57" s="51" t="s">
        <v>52</v>
      </c>
      <c r="C57" s="21"/>
      <c r="D57" s="22"/>
      <c r="E57" s="21">
        <f>C57+D57</f>
        <v>0</v>
      </c>
      <c r="F57" s="22"/>
      <c r="G57" s="22"/>
      <c r="H57" s="21">
        <f>G57-C57</f>
        <v>0</v>
      </c>
    </row>
    <row r="58" spans="2:8" x14ac:dyDescent="0.2">
      <c r="B58" s="51" t="s">
        <v>53</v>
      </c>
      <c r="C58" s="21"/>
      <c r="D58" s="22"/>
      <c r="E58" s="21">
        <f>C58+D58</f>
        <v>0</v>
      </c>
      <c r="F58" s="22"/>
      <c r="G58" s="22"/>
      <c r="H58" s="21">
        <f>G58-C58</f>
        <v>0</v>
      </c>
    </row>
    <row r="59" spans="2:8" x14ac:dyDescent="0.2">
      <c r="B59" s="51" t="s">
        <v>54</v>
      </c>
      <c r="C59" s="21"/>
      <c r="D59" s="22"/>
      <c r="E59" s="21">
        <f>C59+D59</f>
        <v>0</v>
      </c>
      <c r="F59" s="22"/>
      <c r="G59" s="22"/>
      <c r="H59" s="21">
        <f>G59-C59</f>
        <v>0</v>
      </c>
    </row>
    <row r="60" spans="2:8" x14ac:dyDescent="0.2">
      <c r="B60" s="51" t="s">
        <v>55</v>
      </c>
      <c r="C60" s="21"/>
      <c r="D60" s="22"/>
      <c r="E60" s="21">
        <f>C60+D60</f>
        <v>0</v>
      </c>
      <c r="F60" s="22"/>
      <c r="G60" s="22"/>
      <c r="H60" s="21">
        <f>G60-C60</f>
        <v>0</v>
      </c>
    </row>
    <row r="61" spans="2:8" x14ac:dyDescent="0.2">
      <c r="B61" s="53" t="s">
        <v>56</v>
      </c>
      <c r="C61" s="21">
        <f t="shared" ref="C61:H61" si="15">C62+C63</f>
        <v>0</v>
      </c>
      <c r="D61" s="21">
        <f t="shared" si="15"/>
        <v>0</v>
      </c>
      <c r="E61" s="21">
        <f t="shared" si="15"/>
        <v>0</v>
      </c>
      <c r="F61" s="21">
        <f t="shared" si="15"/>
        <v>0</v>
      </c>
      <c r="G61" s="21">
        <f t="shared" si="15"/>
        <v>0</v>
      </c>
      <c r="H61" s="21">
        <f t="shared" si="15"/>
        <v>0</v>
      </c>
    </row>
    <row r="62" spans="2:8" ht="25.5" x14ac:dyDescent="0.2">
      <c r="B62" s="51" t="s">
        <v>57</v>
      </c>
      <c r="C62" s="21"/>
      <c r="D62" s="22"/>
      <c r="E62" s="21">
        <f>C62+D62</f>
        <v>0</v>
      </c>
      <c r="F62" s="22"/>
      <c r="G62" s="22"/>
      <c r="H62" s="21">
        <f>G62-C62</f>
        <v>0</v>
      </c>
    </row>
    <row r="63" spans="2:8" x14ac:dyDescent="0.2">
      <c r="B63" s="51" t="s">
        <v>58</v>
      </c>
      <c r="C63" s="21"/>
      <c r="D63" s="22"/>
      <c r="E63" s="21">
        <f>C63+D63</f>
        <v>0</v>
      </c>
      <c r="F63" s="22"/>
      <c r="G63" s="22"/>
      <c r="H63" s="21">
        <f>G63-C63</f>
        <v>0</v>
      </c>
    </row>
    <row r="64" spans="2:8" ht="38.25" x14ac:dyDescent="0.2">
      <c r="B64" s="53" t="s">
        <v>72</v>
      </c>
      <c r="C64" s="21"/>
      <c r="D64" s="22"/>
      <c r="E64" s="21">
        <f>C64+D64</f>
        <v>0</v>
      </c>
      <c r="F64" s="22"/>
      <c r="G64" s="22"/>
      <c r="H64" s="21">
        <f>G64-C64</f>
        <v>0</v>
      </c>
    </row>
    <row r="65" spans="2:8" x14ac:dyDescent="0.2">
      <c r="B65" s="56" t="s">
        <v>59</v>
      </c>
      <c r="C65" s="31"/>
      <c r="D65" s="32"/>
      <c r="E65" s="31">
        <f>C65+D65</f>
        <v>0</v>
      </c>
      <c r="F65" s="32"/>
      <c r="G65" s="32"/>
      <c r="H65" s="31">
        <f>G65-C65</f>
        <v>0</v>
      </c>
    </row>
    <row r="66" spans="2:8" x14ac:dyDescent="0.2">
      <c r="B66" s="48"/>
      <c r="C66" s="21"/>
      <c r="D66" s="30"/>
      <c r="E66" s="21"/>
      <c r="F66" s="30"/>
      <c r="G66" s="30"/>
      <c r="H66" s="21"/>
    </row>
    <row r="67" spans="2:8" ht="25.5" x14ac:dyDescent="0.2">
      <c r="B67" s="54" t="s">
        <v>60</v>
      </c>
      <c r="C67" s="24">
        <f t="shared" ref="C67:H67" si="16">C47+C56+C61+C64+C65</f>
        <v>32940051</v>
      </c>
      <c r="D67" s="24">
        <f t="shared" si="16"/>
        <v>0</v>
      </c>
      <c r="E67" s="24">
        <f t="shared" si="16"/>
        <v>32940051</v>
      </c>
      <c r="F67" s="24">
        <f t="shared" si="16"/>
        <v>20285955.969999999</v>
      </c>
      <c r="G67" s="24">
        <f t="shared" si="16"/>
        <v>20285955.969999999</v>
      </c>
      <c r="H67" s="24">
        <f t="shared" si="16"/>
        <v>-12654095.029999999</v>
      </c>
    </row>
    <row r="68" spans="2:8" x14ac:dyDescent="0.2">
      <c r="B68" s="52"/>
      <c r="C68" s="21"/>
      <c r="D68" s="30"/>
      <c r="E68" s="21"/>
      <c r="F68" s="30"/>
      <c r="G68" s="30"/>
      <c r="H68" s="21"/>
    </row>
    <row r="69" spans="2:8" ht="25.5" x14ac:dyDescent="0.2">
      <c r="B69" s="54" t="s">
        <v>61</v>
      </c>
      <c r="C69" s="24">
        <f t="shared" ref="C69:H69" si="17">C70</f>
        <v>0</v>
      </c>
      <c r="D69" s="24">
        <f t="shared" si="17"/>
        <v>0</v>
      </c>
      <c r="E69" s="24">
        <f t="shared" si="17"/>
        <v>0</v>
      </c>
      <c r="F69" s="24">
        <f t="shared" si="17"/>
        <v>0</v>
      </c>
      <c r="G69" s="24">
        <f t="shared" si="17"/>
        <v>0</v>
      </c>
      <c r="H69" s="24">
        <f t="shared" si="17"/>
        <v>0</v>
      </c>
    </row>
    <row r="70" spans="2:8" x14ac:dyDescent="0.2">
      <c r="B70" s="52" t="s">
        <v>62</v>
      </c>
      <c r="C70" s="21"/>
      <c r="D70" s="22"/>
      <c r="E70" s="21">
        <f>C70+D70</f>
        <v>0</v>
      </c>
      <c r="F70" s="22"/>
      <c r="G70" s="22"/>
      <c r="H70" s="21">
        <f>G70-C70</f>
        <v>0</v>
      </c>
    </row>
    <row r="71" spans="2:8" x14ac:dyDescent="0.2">
      <c r="B71" s="52"/>
      <c r="C71" s="21"/>
      <c r="D71" s="22"/>
      <c r="E71" s="21"/>
      <c r="F71" s="22"/>
      <c r="G71" s="22"/>
      <c r="H71" s="21"/>
    </row>
    <row r="72" spans="2:8" x14ac:dyDescent="0.2">
      <c r="B72" s="54" t="s">
        <v>63</v>
      </c>
      <c r="C72" s="24">
        <f t="shared" ref="C72:H72" si="18">C42+C67+C69</f>
        <v>80088737.780000001</v>
      </c>
      <c r="D72" s="24">
        <f t="shared" si="18"/>
        <v>0</v>
      </c>
      <c r="E72" s="24">
        <f t="shared" si="18"/>
        <v>80088737.780000001</v>
      </c>
      <c r="F72" s="24">
        <f t="shared" si="18"/>
        <v>46025564.039999992</v>
      </c>
      <c r="G72" s="24">
        <f t="shared" si="18"/>
        <v>46025564.039999992</v>
      </c>
      <c r="H72" s="24">
        <f t="shared" si="18"/>
        <v>-34063173.740000002</v>
      </c>
    </row>
    <row r="73" spans="2:8" x14ac:dyDescent="0.2">
      <c r="B73" s="52"/>
      <c r="C73" s="21"/>
      <c r="D73" s="22"/>
      <c r="E73" s="21"/>
      <c r="F73" s="22"/>
      <c r="G73" s="22"/>
      <c r="H73" s="21"/>
    </row>
    <row r="74" spans="2:8" x14ac:dyDescent="0.2">
      <c r="B74" s="54" t="s">
        <v>64</v>
      </c>
      <c r="C74" s="21"/>
      <c r="D74" s="22"/>
      <c r="E74" s="21"/>
      <c r="F74" s="22"/>
      <c r="G74" s="22"/>
      <c r="H74" s="21"/>
    </row>
    <row r="75" spans="2:8" ht="25.5" x14ac:dyDescent="0.2">
      <c r="B75" s="52" t="s">
        <v>65</v>
      </c>
      <c r="C75" s="21"/>
      <c r="D75" s="22"/>
      <c r="E75" s="21">
        <f>C75+D75</f>
        <v>0</v>
      </c>
      <c r="F75" s="22"/>
      <c r="G75" s="22"/>
      <c r="H75" s="21">
        <f>G75-C75</f>
        <v>0</v>
      </c>
    </row>
    <row r="76" spans="2:8" ht="25.5" x14ac:dyDescent="0.2">
      <c r="B76" s="52" t="s">
        <v>66</v>
      </c>
      <c r="C76" s="21"/>
      <c r="D76" s="22"/>
      <c r="E76" s="21">
        <f>C76+D76</f>
        <v>0</v>
      </c>
      <c r="F76" s="22"/>
      <c r="G76" s="22"/>
      <c r="H76" s="21">
        <f>G76-C76</f>
        <v>0</v>
      </c>
    </row>
    <row r="77" spans="2:8" ht="25.5" x14ac:dyDescent="0.2">
      <c r="B77" s="54" t="s">
        <v>67</v>
      </c>
      <c r="C77" s="24">
        <f t="shared" ref="C77:H77" si="19">SUM(C75:C76)</f>
        <v>0</v>
      </c>
      <c r="D77" s="24">
        <f t="shared" si="19"/>
        <v>0</v>
      </c>
      <c r="E77" s="24">
        <f t="shared" si="19"/>
        <v>0</v>
      </c>
      <c r="F77" s="24">
        <f t="shared" si="19"/>
        <v>0</v>
      </c>
      <c r="G77" s="24">
        <f t="shared" si="19"/>
        <v>0</v>
      </c>
      <c r="H77" s="24">
        <f t="shared" si="19"/>
        <v>0</v>
      </c>
    </row>
    <row r="78" spans="2:8" ht="13.5" thickBot="1" x14ac:dyDescent="0.25">
      <c r="B78" s="55"/>
      <c r="C78" s="33"/>
      <c r="D78" s="34"/>
      <c r="E78" s="33"/>
      <c r="F78" s="34"/>
      <c r="G78" s="34"/>
      <c r="H78" s="33"/>
    </row>
    <row r="80" spans="2:8" x14ac:dyDescent="0.2">
      <c r="B80" s="105" t="s">
        <v>77</v>
      </c>
      <c r="C80" s="105"/>
      <c r="D80" s="105"/>
      <c r="E80" s="105"/>
      <c r="F80" s="105"/>
      <c r="G80" s="105"/>
      <c r="H80" s="105"/>
    </row>
    <row r="81" spans="2:8" ht="19.5" customHeight="1" x14ac:dyDescent="0.2">
      <c r="B81" s="105"/>
      <c r="C81" s="105"/>
      <c r="D81" s="105"/>
      <c r="E81" s="105"/>
      <c r="F81" s="105"/>
      <c r="G81" s="105"/>
      <c r="H81" s="105"/>
    </row>
    <row r="82" spans="2:8" ht="15.75" x14ac:dyDescent="0.25">
      <c r="B82" s="35"/>
      <c r="C82" s="36"/>
      <c r="D82" s="36"/>
      <c r="E82" s="36"/>
      <c r="F82" s="36"/>
      <c r="G82" s="37"/>
      <c r="H82" s="37"/>
    </row>
    <row r="83" spans="2:8" x14ac:dyDescent="0.2">
      <c r="B83" s="106" t="s">
        <v>78</v>
      </c>
      <c r="C83" s="106"/>
      <c r="D83" s="106"/>
      <c r="E83" s="106"/>
      <c r="F83" s="106"/>
      <c r="G83" s="106"/>
      <c r="H83" s="106"/>
    </row>
    <row r="84" spans="2:8" ht="44.25" customHeight="1" x14ac:dyDescent="0.2">
      <c r="B84" s="106"/>
      <c r="C84" s="106"/>
      <c r="D84" s="106"/>
      <c r="E84" s="106"/>
      <c r="F84" s="106"/>
      <c r="G84" s="106"/>
      <c r="H84" s="106"/>
    </row>
    <row r="85" spans="2:8" x14ac:dyDescent="0.2">
      <c r="B85" s="40"/>
      <c r="C85" s="41"/>
      <c r="D85" s="41"/>
      <c r="E85" s="41"/>
      <c r="F85" s="41"/>
      <c r="G85" s="41"/>
      <c r="H85" s="41"/>
    </row>
    <row r="86" spans="2:8" ht="16.5" x14ac:dyDescent="0.3">
      <c r="B86" s="39"/>
      <c r="C86" s="57"/>
      <c r="D86" s="57"/>
      <c r="E86" s="57"/>
      <c r="F86" s="57"/>
      <c r="G86" s="57"/>
      <c r="H86" s="57"/>
    </row>
    <row r="87" spans="2:8" ht="16.5" x14ac:dyDescent="0.3">
      <c r="B87" s="39"/>
      <c r="C87" s="57"/>
      <c r="D87" s="57"/>
      <c r="E87" s="57"/>
      <c r="F87" s="57"/>
      <c r="G87" s="57"/>
      <c r="H87" s="57"/>
    </row>
    <row r="88" spans="2:8" ht="15.75" x14ac:dyDescent="0.2">
      <c r="B88" s="107" t="s">
        <v>79</v>
      </c>
      <c r="C88" s="107"/>
      <c r="D88" s="107"/>
      <c r="E88" s="100" t="s">
        <v>80</v>
      </c>
      <c r="F88" s="100"/>
      <c r="G88" s="100"/>
    </row>
    <row r="89" spans="2:8" ht="15.75" x14ac:dyDescent="0.25">
      <c r="B89" s="108" t="s">
        <v>82</v>
      </c>
      <c r="C89" s="108"/>
      <c r="D89" s="108"/>
      <c r="E89" s="101" t="s">
        <v>83</v>
      </c>
      <c r="F89" s="101"/>
      <c r="G89" s="101"/>
    </row>
    <row r="92" spans="2:8" ht="15.75" x14ac:dyDescent="0.2">
      <c r="C92" s="100" t="s">
        <v>81</v>
      </c>
      <c r="D92" s="100"/>
      <c r="E92" s="100"/>
    </row>
    <row r="93" spans="2:8" ht="15.75" x14ac:dyDescent="0.25">
      <c r="C93" s="101" t="s">
        <v>84</v>
      </c>
      <c r="D93" s="101"/>
      <c r="E93" s="101"/>
    </row>
  </sheetData>
  <mergeCells count="19">
    <mergeCell ref="C93:E93"/>
    <mergeCell ref="B83:H84"/>
    <mergeCell ref="B88:D88"/>
    <mergeCell ref="E88:G88"/>
    <mergeCell ref="B89:D89"/>
    <mergeCell ref="E89:G89"/>
    <mergeCell ref="C92:E92"/>
    <mergeCell ref="B2:H2"/>
    <mergeCell ref="B3:H3"/>
    <mergeCell ref="B4:H4"/>
    <mergeCell ref="B5:H5"/>
    <mergeCell ref="C6:G6"/>
    <mergeCell ref="B80:H81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view="pageBreakPreview" zoomScaleNormal="100" zoomScaleSheetLayoutView="100" workbookViewId="0">
      <pane ySplit="8" topLeftCell="A84" activePane="bottomLeft" state="frozen"/>
      <selection pane="bottomLeft" activeCell="B20" sqref="B20"/>
    </sheetView>
  </sheetViews>
  <sheetFormatPr baseColWidth="10" defaultColWidth="11" defaultRowHeight="12.75" x14ac:dyDescent="0.2"/>
  <cols>
    <col min="1" max="1" width="2.140625" style="42" customWidth="1"/>
    <col min="2" max="2" width="38.7109375" style="42" customWidth="1"/>
    <col min="3" max="3" width="18.140625" style="62" customWidth="1"/>
    <col min="4" max="4" width="18" style="42" customWidth="1"/>
    <col min="5" max="5" width="14.7109375" style="62" customWidth="1"/>
    <col min="6" max="6" width="13.85546875" style="42" customWidth="1"/>
    <col min="7" max="7" width="14.85546875" style="42" customWidth="1"/>
    <col min="8" max="8" width="13.7109375" style="62" customWidth="1"/>
    <col min="9" max="16384" width="11" style="42"/>
  </cols>
  <sheetData>
    <row r="1" spans="2:8" ht="13.5" thickBot="1" x14ac:dyDescent="0.25"/>
    <row r="2" spans="2:8" x14ac:dyDescent="0.2">
      <c r="B2" s="88" t="s">
        <v>73</v>
      </c>
      <c r="C2" s="89"/>
      <c r="D2" s="89"/>
      <c r="E2" s="89"/>
      <c r="F2" s="89"/>
      <c r="G2" s="89"/>
      <c r="H2" s="90"/>
    </row>
    <row r="3" spans="2:8" x14ac:dyDescent="0.2">
      <c r="B3" s="91" t="s">
        <v>0</v>
      </c>
      <c r="C3" s="92"/>
      <c r="D3" s="92"/>
      <c r="E3" s="92"/>
      <c r="F3" s="92"/>
      <c r="G3" s="92"/>
      <c r="H3" s="93"/>
    </row>
    <row r="4" spans="2:8" x14ac:dyDescent="0.2">
      <c r="B4" s="91" t="s">
        <v>88</v>
      </c>
      <c r="C4" s="92"/>
      <c r="D4" s="92"/>
      <c r="E4" s="92"/>
      <c r="F4" s="92"/>
      <c r="G4" s="92"/>
      <c r="H4" s="93"/>
    </row>
    <row r="5" spans="2:8" ht="13.5" thickBot="1" x14ac:dyDescent="0.25">
      <c r="B5" s="94" t="s">
        <v>1</v>
      </c>
      <c r="C5" s="95"/>
      <c r="D5" s="95"/>
      <c r="E5" s="95"/>
      <c r="F5" s="95"/>
      <c r="G5" s="95"/>
      <c r="H5" s="96"/>
    </row>
    <row r="6" spans="2:8" ht="13.5" thickBot="1" x14ac:dyDescent="0.25">
      <c r="B6" s="58"/>
      <c r="C6" s="111" t="s">
        <v>2</v>
      </c>
      <c r="D6" s="112"/>
      <c r="E6" s="112"/>
      <c r="F6" s="112"/>
      <c r="G6" s="113"/>
      <c r="H6" s="114" t="s">
        <v>3</v>
      </c>
    </row>
    <row r="7" spans="2:8" x14ac:dyDescent="0.2">
      <c r="B7" s="59" t="s">
        <v>4</v>
      </c>
      <c r="C7" s="114" t="s">
        <v>6</v>
      </c>
      <c r="D7" s="117" t="s">
        <v>7</v>
      </c>
      <c r="E7" s="114" t="s">
        <v>8</v>
      </c>
      <c r="F7" s="114" t="s">
        <v>9</v>
      </c>
      <c r="G7" s="114" t="s">
        <v>10</v>
      </c>
      <c r="H7" s="115"/>
    </row>
    <row r="8" spans="2:8" ht="13.5" thickBot="1" x14ac:dyDescent="0.25">
      <c r="B8" s="60" t="s">
        <v>5</v>
      </c>
      <c r="C8" s="116"/>
      <c r="D8" s="118"/>
      <c r="E8" s="116"/>
      <c r="F8" s="116"/>
      <c r="G8" s="116"/>
      <c r="H8" s="116"/>
    </row>
    <row r="9" spans="2:8" x14ac:dyDescent="0.2">
      <c r="B9" s="47" t="s">
        <v>11</v>
      </c>
      <c r="C9" s="66"/>
      <c r="D9" s="67"/>
      <c r="E9" s="66"/>
      <c r="F9" s="67"/>
      <c r="G9" s="67"/>
      <c r="H9" s="66"/>
    </row>
    <row r="10" spans="2:8" x14ac:dyDescent="0.2">
      <c r="B10" s="49" t="s">
        <v>12</v>
      </c>
      <c r="C10" s="66">
        <v>3615161.25</v>
      </c>
      <c r="D10" s="67">
        <v>0</v>
      </c>
      <c r="E10" s="66">
        <f t="shared" ref="E10:E16" si="0">C10+D10</f>
        <v>3615161.25</v>
      </c>
      <c r="F10" s="67">
        <v>2523801.87</v>
      </c>
      <c r="G10" s="67">
        <v>2523801.87</v>
      </c>
      <c r="H10" s="66">
        <f t="shared" ref="H10:H16" si="1">G10-C10</f>
        <v>-1091359.3799999999</v>
      </c>
    </row>
    <row r="11" spans="2:8" x14ac:dyDescent="0.2">
      <c r="B11" s="49" t="s">
        <v>13</v>
      </c>
      <c r="C11" s="66"/>
      <c r="D11" s="67"/>
      <c r="E11" s="66">
        <f t="shared" si="0"/>
        <v>0</v>
      </c>
      <c r="F11" s="80"/>
      <c r="G11" s="67"/>
      <c r="H11" s="66">
        <f t="shared" si="1"/>
        <v>0</v>
      </c>
    </row>
    <row r="12" spans="2:8" x14ac:dyDescent="0.2">
      <c r="B12" s="49" t="s">
        <v>14</v>
      </c>
      <c r="C12" s="66"/>
      <c r="D12" s="67"/>
      <c r="E12" s="66">
        <f t="shared" si="0"/>
        <v>0</v>
      </c>
      <c r="F12" s="80"/>
      <c r="G12" s="67"/>
      <c r="H12" s="66">
        <f t="shared" si="1"/>
        <v>0</v>
      </c>
    </row>
    <row r="13" spans="2:8" x14ac:dyDescent="0.2">
      <c r="B13" s="49" t="s">
        <v>15</v>
      </c>
      <c r="C13" s="66">
        <v>5074093.5</v>
      </c>
      <c r="D13" s="67">
        <v>0</v>
      </c>
      <c r="E13" s="66">
        <f t="shared" si="0"/>
        <v>5074093.5</v>
      </c>
      <c r="F13" s="80">
        <v>2518898.7400000002</v>
      </c>
      <c r="G13" s="67">
        <v>2518898.7400000002</v>
      </c>
      <c r="H13" s="66">
        <f t="shared" si="1"/>
        <v>-2555194.7599999998</v>
      </c>
    </row>
    <row r="14" spans="2:8" x14ac:dyDescent="0.2">
      <c r="B14" s="49" t="s">
        <v>16</v>
      </c>
      <c r="C14" s="66"/>
      <c r="D14" s="67"/>
      <c r="E14" s="66">
        <f t="shared" si="0"/>
        <v>0</v>
      </c>
      <c r="F14" s="80"/>
      <c r="G14" s="67"/>
      <c r="H14" s="66">
        <f t="shared" si="1"/>
        <v>0</v>
      </c>
    </row>
    <row r="15" spans="2:8" x14ac:dyDescent="0.2">
      <c r="B15" s="49" t="s">
        <v>17</v>
      </c>
      <c r="C15" s="66">
        <v>911480.03</v>
      </c>
      <c r="D15" s="67">
        <v>0</v>
      </c>
      <c r="E15" s="66">
        <f t="shared" si="0"/>
        <v>911480.03</v>
      </c>
      <c r="F15" s="80">
        <v>678592.28</v>
      </c>
      <c r="G15" s="67">
        <v>678592.28</v>
      </c>
      <c r="H15" s="66">
        <f t="shared" si="1"/>
        <v>-232887.75</v>
      </c>
    </row>
    <row r="16" spans="2:8" x14ac:dyDescent="0.2">
      <c r="B16" s="49" t="s">
        <v>70</v>
      </c>
      <c r="C16" s="66"/>
      <c r="D16" s="67"/>
      <c r="E16" s="66">
        <f t="shared" si="0"/>
        <v>0</v>
      </c>
      <c r="F16" s="80"/>
      <c r="G16" s="67"/>
      <c r="H16" s="66">
        <f t="shared" si="1"/>
        <v>0</v>
      </c>
    </row>
    <row r="17" spans="2:8" ht="25.5" x14ac:dyDescent="0.2">
      <c r="B17" s="53" t="s">
        <v>68</v>
      </c>
      <c r="C17" s="66">
        <f t="shared" ref="C17:H17" si="2">SUM(C18:C28)</f>
        <v>37144760</v>
      </c>
      <c r="D17" s="75">
        <f t="shared" si="2"/>
        <v>5792239</v>
      </c>
      <c r="E17" s="75">
        <f t="shared" si="2"/>
        <v>42936999</v>
      </c>
      <c r="F17" s="81">
        <f t="shared" si="2"/>
        <v>23763863.43</v>
      </c>
      <c r="G17" s="75">
        <f t="shared" si="2"/>
        <v>23763863.43</v>
      </c>
      <c r="H17" s="75">
        <f t="shared" si="2"/>
        <v>-13380896.57</v>
      </c>
    </row>
    <row r="18" spans="2:8" x14ac:dyDescent="0.2">
      <c r="B18" s="50" t="s">
        <v>18</v>
      </c>
      <c r="C18" s="66">
        <v>22278356</v>
      </c>
      <c r="D18" s="67">
        <v>4903348</v>
      </c>
      <c r="E18" s="66">
        <f t="shared" ref="E18:E28" si="3">C18+D18</f>
        <v>27181704</v>
      </c>
      <c r="F18" s="80">
        <v>16016484.859999999</v>
      </c>
      <c r="G18" s="67">
        <v>16016484.859999999</v>
      </c>
      <c r="H18" s="66">
        <f t="shared" ref="H18:H28" si="4">G18-C18</f>
        <v>-6261871.1400000006</v>
      </c>
    </row>
    <row r="19" spans="2:8" x14ac:dyDescent="0.2">
      <c r="B19" s="50" t="s">
        <v>19</v>
      </c>
      <c r="C19" s="66">
        <v>11506097</v>
      </c>
      <c r="D19" s="67">
        <v>888891</v>
      </c>
      <c r="E19" s="66">
        <f t="shared" si="3"/>
        <v>12394988</v>
      </c>
      <c r="F19" s="80">
        <v>5987253.1200000001</v>
      </c>
      <c r="G19" s="67">
        <v>5987253.1200000001</v>
      </c>
      <c r="H19" s="66">
        <f t="shared" si="4"/>
        <v>-5518843.8799999999</v>
      </c>
    </row>
    <row r="20" spans="2:8" x14ac:dyDescent="0.2">
      <c r="B20" s="50" t="s">
        <v>20</v>
      </c>
      <c r="C20" s="66">
        <v>827669</v>
      </c>
      <c r="D20" s="67">
        <v>0</v>
      </c>
      <c r="E20" s="66">
        <f t="shared" si="3"/>
        <v>827669</v>
      </c>
      <c r="F20" s="80">
        <v>540146.5</v>
      </c>
      <c r="G20" s="67">
        <v>540146.5</v>
      </c>
      <c r="H20" s="66">
        <f t="shared" si="4"/>
        <v>-287522.5</v>
      </c>
    </row>
    <row r="21" spans="2:8" x14ac:dyDescent="0.2">
      <c r="B21" s="50" t="s">
        <v>21</v>
      </c>
      <c r="C21" s="66">
        <v>923631</v>
      </c>
      <c r="D21" s="67">
        <v>0</v>
      </c>
      <c r="E21" s="66">
        <f t="shared" si="3"/>
        <v>923631</v>
      </c>
      <c r="F21" s="80">
        <v>25873.45</v>
      </c>
      <c r="G21" s="67">
        <v>25873.45</v>
      </c>
      <c r="H21" s="66">
        <f t="shared" si="4"/>
        <v>-897757.55</v>
      </c>
    </row>
    <row r="22" spans="2:8" x14ac:dyDescent="0.2">
      <c r="B22" s="50" t="s">
        <v>22</v>
      </c>
      <c r="C22" s="66"/>
      <c r="D22" s="67"/>
      <c r="E22" s="66">
        <f t="shared" si="3"/>
        <v>0</v>
      </c>
      <c r="F22" s="80"/>
      <c r="G22" s="67"/>
      <c r="H22" s="66">
        <f t="shared" si="4"/>
        <v>0</v>
      </c>
    </row>
    <row r="23" spans="2:8" ht="25.5" x14ac:dyDescent="0.2">
      <c r="B23" s="51" t="s">
        <v>23</v>
      </c>
      <c r="C23" s="66">
        <v>400759</v>
      </c>
      <c r="D23" s="67">
        <v>0</v>
      </c>
      <c r="E23" s="66">
        <f t="shared" si="3"/>
        <v>400759</v>
      </c>
      <c r="F23" s="80">
        <v>500103.61</v>
      </c>
      <c r="G23" s="67">
        <v>500103.61</v>
      </c>
      <c r="H23" s="66">
        <f t="shared" si="4"/>
        <v>99344.609999999986</v>
      </c>
    </row>
    <row r="24" spans="2:8" ht="25.5" x14ac:dyDescent="0.2">
      <c r="B24" s="51" t="s">
        <v>24</v>
      </c>
      <c r="C24" s="66"/>
      <c r="D24" s="67"/>
      <c r="E24" s="66">
        <f t="shared" si="3"/>
        <v>0</v>
      </c>
      <c r="F24" s="80"/>
      <c r="G24" s="67"/>
      <c r="H24" s="66">
        <f t="shared" si="4"/>
        <v>0</v>
      </c>
    </row>
    <row r="25" spans="2:8" x14ac:dyDescent="0.2">
      <c r="B25" s="50" t="s">
        <v>25</v>
      </c>
      <c r="C25" s="66"/>
      <c r="D25" s="67"/>
      <c r="E25" s="66">
        <f t="shared" si="3"/>
        <v>0</v>
      </c>
      <c r="F25" s="80"/>
      <c r="G25" s="67"/>
      <c r="H25" s="66">
        <f t="shared" si="4"/>
        <v>0</v>
      </c>
    </row>
    <row r="26" spans="2:8" x14ac:dyDescent="0.2">
      <c r="B26" s="50" t="s">
        <v>26</v>
      </c>
      <c r="C26" s="66">
        <v>1208248</v>
      </c>
      <c r="D26" s="67">
        <v>0</v>
      </c>
      <c r="E26" s="66">
        <f t="shared" si="3"/>
        <v>1208248</v>
      </c>
      <c r="F26" s="80">
        <v>694001.89</v>
      </c>
      <c r="G26" s="67">
        <v>694001.89</v>
      </c>
      <c r="H26" s="66">
        <f t="shared" si="4"/>
        <v>-514246.11</v>
      </c>
    </row>
    <row r="27" spans="2:8" x14ac:dyDescent="0.2">
      <c r="B27" s="50" t="s">
        <v>27</v>
      </c>
      <c r="C27" s="66"/>
      <c r="D27" s="67"/>
      <c r="E27" s="66">
        <f t="shared" si="3"/>
        <v>0</v>
      </c>
      <c r="F27" s="80"/>
      <c r="G27" s="67"/>
      <c r="H27" s="66">
        <f t="shared" si="4"/>
        <v>0</v>
      </c>
    </row>
    <row r="28" spans="2:8" ht="25.5" x14ac:dyDescent="0.2">
      <c r="B28" s="51" t="s">
        <v>28</v>
      </c>
      <c r="C28" s="66"/>
      <c r="D28" s="67"/>
      <c r="E28" s="66">
        <f t="shared" si="3"/>
        <v>0</v>
      </c>
      <c r="F28" s="80"/>
      <c r="G28" s="67"/>
      <c r="H28" s="66">
        <f t="shared" si="4"/>
        <v>0</v>
      </c>
    </row>
    <row r="29" spans="2:8" ht="25.5" x14ac:dyDescent="0.2">
      <c r="B29" s="53" t="s">
        <v>29</v>
      </c>
      <c r="C29" s="66">
        <f t="shared" ref="C29:H29" si="5">SUM(C30:C34)</f>
        <v>0</v>
      </c>
      <c r="D29" s="66">
        <f t="shared" si="5"/>
        <v>0</v>
      </c>
      <c r="E29" s="66">
        <f t="shared" si="5"/>
        <v>0</v>
      </c>
      <c r="F29" s="82">
        <f t="shared" si="5"/>
        <v>0</v>
      </c>
      <c r="G29" s="66">
        <f t="shared" si="5"/>
        <v>0</v>
      </c>
      <c r="H29" s="66">
        <f t="shared" si="5"/>
        <v>0</v>
      </c>
    </row>
    <row r="30" spans="2:8" x14ac:dyDescent="0.2">
      <c r="B30" s="50" t="s">
        <v>30</v>
      </c>
      <c r="C30" s="66"/>
      <c r="D30" s="67"/>
      <c r="E30" s="66">
        <f t="shared" ref="E30:E35" si="6">C30+D30</f>
        <v>0</v>
      </c>
      <c r="F30" s="80"/>
      <c r="G30" s="67"/>
      <c r="H30" s="66">
        <f t="shared" ref="H30:H35" si="7">G30-C30</f>
        <v>0</v>
      </c>
    </row>
    <row r="31" spans="2:8" x14ac:dyDescent="0.2">
      <c r="B31" s="50" t="s">
        <v>31</v>
      </c>
      <c r="C31" s="66"/>
      <c r="D31" s="67"/>
      <c r="E31" s="66">
        <f t="shared" si="6"/>
        <v>0</v>
      </c>
      <c r="F31" s="80"/>
      <c r="G31" s="67"/>
      <c r="H31" s="66">
        <f t="shared" si="7"/>
        <v>0</v>
      </c>
    </row>
    <row r="32" spans="2:8" x14ac:dyDescent="0.2">
      <c r="B32" s="50" t="s">
        <v>32</v>
      </c>
      <c r="C32" s="66"/>
      <c r="D32" s="67"/>
      <c r="E32" s="66">
        <f t="shared" si="6"/>
        <v>0</v>
      </c>
      <c r="F32" s="80"/>
      <c r="G32" s="67"/>
      <c r="H32" s="66">
        <f t="shared" si="7"/>
        <v>0</v>
      </c>
    </row>
    <row r="33" spans="2:8" ht="25.5" x14ac:dyDescent="0.2">
      <c r="B33" s="51" t="s">
        <v>33</v>
      </c>
      <c r="C33" s="66"/>
      <c r="D33" s="67"/>
      <c r="E33" s="66">
        <f t="shared" si="6"/>
        <v>0</v>
      </c>
      <c r="F33" s="80"/>
      <c r="G33" s="67"/>
      <c r="H33" s="66">
        <f t="shared" si="7"/>
        <v>0</v>
      </c>
    </row>
    <row r="34" spans="2:8" x14ac:dyDescent="0.2">
      <c r="B34" s="50" t="s">
        <v>34</v>
      </c>
      <c r="C34" s="66"/>
      <c r="D34" s="67"/>
      <c r="E34" s="66">
        <f t="shared" si="6"/>
        <v>0</v>
      </c>
      <c r="F34" s="80"/>
      <c r="G34" s="67"/>
      <c r="H34" s="66">
        <f t="shared" si="7"/>
        <v>0</v>
      </c>
    </row>
    <row r="35" spans="2:8" x14ac:dyDescent="0.2">
      <c r="B35" s="49" t="s">
        <v>71</v>
      </c>
      <c r="C35" s="66"/>
      <c r="D35" s="67"/>
      <c r="E35" s="66">
        <f t="shared" si="6"/>
        <v>0</v>
      </c>
      <c r="F35" s="80"/>
      <c r="G35" s="67"/>
      <c r="H35" s="66">
        <f t="shared" si="7"/>
        <v>0</v>
      </c>
    </row>
    <row r="36" spans="2:8" x14ac:dyDescent="0.2">
      <c r="B36" s="49" t="s">
        <v>35</v>
      </c>
      <c r="C36" s="66">
        <f t="shared" ref="C36:H36" si="8">C37</f>
        <v>0</v>
      </c>
      <c r="D36" s="66">
        <f t="shared" si="8"/>
        <v>0</v>
      </c>
      <c r="E36" s="66">
        <f t="shared" si="8"/>
        <v>0</v>
      </c>
      <c r="F36" s="82">
        <f t="shared" si="8"/>
        <v>0</v>
      </c>
      <c r="G36" s="66">
        <f t="shared" si="8"/>
        <v>0</v>
      </c>
      <c r="H36" s="66">
        <f t="shared" si="8"/>
        <v>0</v>
      </c>
    </row>
    <row r="37" spans="2:8" x14ac:dyDescent="0.2">
      <c r="B37" s="50" t="s">
        <v>36</v>
      </c>
      <c r="C37" s="66"/>
      <c r="D37" s="67"/>
      <c r="E37" s="66">
        <f>C37+D37</f>
        <v>0</v>
      </c>
      <c r="F37" s="80"/>
      <c r="G37" s="67"/>
      <c r="H37" s="66">
        <f>G37-C37</f>
        <v>0</v>
      </c>
    </row>
    <row r="38" spans="2:8" x14ac:dyDescent="0.2">
      <c r="B38" s="49" t="s">
        <v>37</v>
      </c>
      <c r="C38" s="66">
        <f t="shared" ref="C38:H38" si="9">C39+C40</f>
        <v>403192</v>
      </c>
      <c r="D38" s="66">
        <f t="shared" si="9"/>
        <v>0</v>
      </c>
      <c r="E38" s="66">
        <f t="shared" si="9"/>
        <v>403192</v>
      </c>
      <c r="F38" s="82">
        <f t="shared" si="9"/>
        <v>164246.73000000001</v>
      </c>
      <c r="G38" s="66">
        <f t="shared" si="9"/>
        <v>164246.73000000001</v>
      </c>
      <c r="H38" s="66">
        <f t="shared" si="9"/>
        <v>-238945.27</v>
      </c>
    </row>
    <row r="39" spans="2:8" x14ac:dyDescent="0.2">
      <c r="B39" s="50" t="s">
        <v>38</v>
      </c>
      <c r="C39" s="66">
        <v>277588</v>
      </c>
      <c r="D39" s="67">
        <v>0</v>
      </c>
      <c r="E39" s="66">
        <f>C39+D39</f>
        <v>277588</v>
      </c>
      <c r="F39" s="80">
        <v>164246.73000000001</v>
      </c>
      <c r="G39" s="67">
        <v>164246.73000000001</v>
      </c>
      <c r="H39" s="66">
        <f>G39-C39</f>
        <v>-113341.26999999999</v>
      </c>
    </row>
    <row r="40" spans="2:8" x14ac:dyDescent="0.2">
      <c r="B40" s="50" t="s">
        <v>39</v>
      </c>
      <c r="C40" s="66">
        <v>125604</v>
      </c>
      <c r="D40" s="67">
        <v>0</v>
      </c>
      <c r="E40" s="66">
        <f>C40+D40</f>
        <v>125604</v>
      </c>
      <c r="F40" s="80">
        <v>0</v>
      </c>
      <c r="G40" s="67">
        <v>0</v>
      </c>
      <c r="H40" s="66">
        <f>G40-C40</f>
        <v>-125604</v>
      </c>
    </row>
    <row r="41" spans="2:8" x14ac:dyDescent="0.2">
      <c r="B41" s="48"/>
      <c r="C41" s="66"/>
      <c r="D41" s="67"/>
      <c r="E41" s="66"/>
      <c r="F41" s="80"/>
      <c r="G41" s="67"/>
      <c r="H41" s="66"/>
    </row>
    <row r="42" spans="2:8" ht="25.5" x14ac:dyDescent="0.2">
      <c r="B42" s="54" t="s">
        <v>69</v>
      </c>
      <c r="C42" s="65">
        <f t="shared" ref="C42:H42" si="10">C10+C11+C12+C13+C14+C15+C16+C17+C29+C35+C36+C38</f>
        <v>47148686.780000001</v>
      </c>
      <c r="D42" s="74">
        <f t="shared" si="10"/>
        <v>5792239</v>
      </c>
      <c r="E42" s="74">
        <f t="shared" si="10"/>
        <v>52940925.780000001</v>
      </c>
      <c r="F42" s="83">
        <f t="shared" si="10"/>
        <v>29649403.050000001</v>
      </c>
      <c r="G42" s="74">
        <f t="shared" si="10"/>
        <v>29649403.050000001</v>
      </c>
      <c r="H42" s="74">
        <f t="shared" si="10"/>
        <v>-17499283.73</v>
      </c>
    </row>
    <row r="43" spans="2:8" x14ac:dyDescent="0.2">
      <c r="B43" s="43"/>
      <c r="C43" s="66"/>
      <c r="D43" s="43"/>
      <c r="E43" s="73"/>
      <c r="F43" s="84"/>
      <c r="G43" s="43"/>
      <c r="H43" s="73"/>
    </row>
    <row r="44" spans="2:8" ht="25.5" x14ac:dyDescent="0.2">
      <c r="B44" s="54" t="s">
        <v>40</v>
      </c>
      <c r="C44" s="72"/>
      <c r="D44" s="71"/>
      <c r="E44" s="72"/>
      <c r="F44" s="80"/>
      <c r="G44" s="71"/>
      <c r="H44" s="66"/>
    </row>
    <row r="45" spans="2:8" x14ac:dyDescent="0.2">
      <c r="B45" s="48"/>
      <c r="C45" s="66"/>
      <c r="D45" s="68"/>
      <c r="E45" s="66"/>
      <c r="F45" s="85"/>
      <c r="G45" s="68"/>
      <c r="H45" s="66"/>
    </row>
    <row r="46" spans="2:8" x14ac:dyDescent="0.2">
      <c r="B46" s="47" t="s">
        <v>41</v>
      </c>
      <c r="C46" s="66"/>
      <c r="D46" s="67"/>
      <c r="E46" s="66"/>
      <c r="F46" s="80"/>
      <c r="G46" s="67"/>
      <c r="H46" s="66"/>
    </row>
    <row r="47" spans="2:8" x14ac:dyDescent="0.2">
      <c r="B47" s="49" t="s">
        <v>42</v>
      </c>
      <c r="C47" s="66">
        <f t="shared" ref="C47:H47" si="11">SUM(C48:C55)</f>
        <v>32940051</v>
      </c>
      <c r="D47" s="66">
        <f t="shared" si="11"/>
        <v>0</v>
      </c>
      <c r="E47" s="66">
        <f t="shared" si="11"/>
        <v>32940051</v>
      </c>
      <c r="F47" s="82">
        <f t="shared" si="11"/>
        <v>23666945.300000001</v>
      </c>
      <c r="G47" s="66">
        <f t="shared" si="11"/>
        <v>23666945.300000001</v>
      </c>
      <c r="H47" s="66">
        <f t="shared" si="11"/>
        <v>-9273105.6999999993</v>
      </c>
    </row>
    <row r="48" spans="2:8" ht="25.5" x14ac:dyDescent="0.2">
      <c r="B48" s="51" t="s">
        <v>43</v>
      </c>
      <c r="C48" s="66"/>
      <c r="D48" s="67"/>
      <c r="E48" s="66">
        <f t="shared" ref="E48:E55" si="12">C48+D48</f>
        <v>0</v>
      </c>
      <c r="F48" s="80"/>
      <c r="G48" s="67"/>
      <c r="H48" s="66">
        <f t="shared" ref="H48:H55" si="13">G48-C48</f>
        <v>0</v>
      </c>
    </row>
    <row r="49" spans="2:8" ht="25.5" x14ac:dyDescent="0.2">
      <c r="B49" s="51" t="s">
        <v>44</v>
      </c>
      <c r="C49" s="66"/>
      <c r="D49" s="67"/>
      <c r="E49" s="66">
        <f t="shared" si="12"/>
        <v>0</v>
      </c>
      <c r="F49" s="80"/>
      <c r="G49" s="67"/>
      <c r="H49" s="66">
        <f t="shared" si="13"/>
        <v>0</v>
      </c>
    </row>
    <row r="50" spans="2:8" ht="25.5" x14ac:dyDescent="0.2">
      <c r="B50" s="51" t="s">
        <v>45</v>
      </c>
      <c r="C50" s="66">
        <v>11151463</v>
      </c>
      <c r="D50" s="67">
        <v>0</v>
      </c>
      <c r="E50" s="66">
        <f t="shared" si="12"/>
        <v>11151463</v>
      </c>
      <c r="F50" s="80">
        <v>9137375.9100000001</v>
      </c>
      <c r="G50" s="67">
        <v>9137375.9100000001</v>
      </c>
      <c r="H50" s="66">
        <f t="shared" si="13"/>
        <v>-2014087.0899999999</v>
      </c>
    </row>
    <row r="51" spans="2:8" ht="38.25" x14ac:dyDescent="0.2">
      <c r="B51" s="51" t="s">
        <v>46</v>
      </c>
      <c r="C51" s="66">
        <v>21788588</v>
      </c>
      <c r="D51" s="67">
        <v>0</v>
      </c>
      <c r="E51" s="66">
        <f t="shared" si="12"/>
        <v>21788588</v>
      </c>
      <c r="F51" s="80">
        <v>14529569.390000001</v>
      </c>
      <c r="G51" s="67">
        <v>14529569.390000001</v>
      </c>
      <c r="H51" s="66">
        <f t="shared" si="13"/>
        <v>-7259018.6099999994</v>
      </c>
    </row>
    <row r="52" spans="2:8" x14ac:dyDescent="0.2">
      <c r="B52" s="51" t="s">
        <v>47</v>
      </c>
      <c r="C52" s="66"/>
      <c r="D52" s="67"/>
      <c r="E52" s="66">
        <f t="shared" si="12"/>
        <v>0</v>
      </c>
      <c r="F52" s="80"/>
      <c r="G52" s="67"/>
      <c r="H52" s="66">
        <f t="shared" si="13"/>
        <v>0</v>
      </c>
    </row>
    <row r="53" spans="2:8" ht="25.5" x14ac:dyDescent="0.2">
      <c r="B53" s="51" t="s">
        <v>48</v>
      </c>
      <c r="C53" s="66"/>
      <c r="D53" s="67"/>
      <c r="E53" s="66">
        <f t="shared" si="12"/>
        <v>0</v>
      </c>
      <c r="F53" s="80"/>
      <c r="G53" s="67"/>
      <c r="H53" s="66">
        <f t="shared" si="13"/>
        <v>0</v>
      </c>
    </row>
    <row r="54" spans="2:8" ht="25.5" x14ac:dyDescent="0.2">
      <c r="B54" s="51" t="s">
        <v>49</v>
      </c>
      <c r="C54" s="66"/>
      <c r="D54" s="67"/>
      <c r="E54" s="66">
        <f t="shared" si="12"/>
        <v>0</v>
      </c>
      <c r="F54" s="80"/>
      <c r="G54" s="67"/>
      <c r="H54" s="66">
        <f t="shared" si="13"/>
        <v>0</v>
      </c>
    </row>
    <row r="55" spans="2:8" ht="25.5" x14ac:dyDescent="0.2">
      <c r="B55" s="51" t="s">
        <v>50</v>
      </c>
      <c r="C55" s="66"/>
      <c r="D55" s="67"/>
      <c r="E55" s="66">
        <f t="shared" si="12"/>
        <v>0</v>
      </c>
      <c r="F55" s="80"/>
      <c r="G55" s="67"/>
      <c r="H55" s="66">
        <f t="shared" si="13"/>
        <v>0</v>
      </c>
    </row>
    <row r="56" spans="2:8" x14ac:dyDescent="0.2">
      <c r="B56" s="53" t="s">
        <v>51</v>
      </c>
      <c r="C56" s="66">
        <f t="shared" ref="C56:H56" si="14">SUM(C57:C60)</f>
        <v>0</v>
      </c>
      <c r="D56" s="66">
        <f t="shared" si="14"/>
        <v>0</v>
      </c>
      <c r="E56" s="66">
        <f t="shared" si="14"/>
        <v>0</v>
      </c>
      <c r="F56" s="82">
        <f t="shared" si="14"/>
        <v>0</v>
      </c>
      <c r="G56" s="66">
        <f t="shared" si="14"/>
        <v>0</v>
      </c>
      <c r="H56" s="66">
        <f t="shared" si="14"/>
        <v>0</v>
      </c>
    </row>
    <row r="57" spans="2:8" x14ac:dyDescent="0.2">
      <c r="B57" s="51" t="s">
        <v>52</v>
      </c>
      <c r="C57" s="66"/>
      <c r="D57" s="67"/>
      <c r="E57" s="66">
        <f>C57+D57</f>
        <v>0</v>
      </c>
      <c r="F57" s="80"/>
      <c r="G57" s="67"/>
      <c r="H57" s="66">
        <f>G57-C57</f>
        <v>0</v>
      </c>
    </row>
    <row r="58" spans="2:8" x14ac:dyDescent="0.2">
      <c r="B58" s="51" t="s">
        <v>53</v>
      </c>
      <c r="C58" s="66"/>
      <c r="D58" s="67"/>
      <c r="E58" s="66">
        <f>C58+D58</f>
        <v>0</v>
      </c>
      <c r="F58" s="80"/>
      <c r="G58" s="67"/>
      <c r="H58" s="66">
        <f>G58-C58</f>
        <v>0</v>
      </c>
    </row>
    <row r="59" spans="2:8" x14ac:dyDescent="0.2">
      <c r="B59" s="51" t="s">
        <v>54</v>
      </c>
      <c r="C59" s="66"/>
      <c r="D59" s="67"/>
      <c r="E59" s="66">
        <f>C59+D59</f>
        <v>0</v>
      </c>
      <c r="F59" s="80"/>
      <c r="G59" s="67"/>
      <c r="H59" s="66">
        <f>G59-C59</f>
        <v>0</v>
      </c>
    </row>
    <row r="60" spans="2:8" x14ac:dyDescent="0.2">
      <c r="B60" s="51" t="s">
        <v>55</v>
      </c>
      <c r="C60" s="66"/>
      <c r="D60" s="67"/>
      <c r="E60" s="66">
        <f>C60+D60</f>
        <v>0</v>
      </c>
      <c r="F60" s="80"/>
      <c r="G60" s="67"/>
      <c r="H60" s="66">
        <f>G60-C60</f>
        <v>0</v>
      </c>
    </row>
    <row r="61" spans="2:8" x14ac:dyDescent="0.2">
      <c r="B61" s="53" t="s">
        <v>56</v>
      </c>
      <c r="C61" s="66">
        <f t="shared" ref="C61:H61" si="15">C62+C63</f>
        <v>0</v>
      </c>
      <c r="D61" s="66">
        <f t="shared" si="15"/>
        <v>0</v>
      </c>
      <c r="E61" s="66">
        <f t="shared" si="15"/>
        <v>0</v>
      </c>
      <c r="F61" s="82">
        <f t="shared" si="15"/>
        <v>0</v>
      </c>
      <c r="G61" s="66">
        <f t="shared" si="15"/>
        <v>0</v>
      </c>
      <c r="H61" s="66">
        <f t="shared" si="15"/>
        <v>0</v>
      </c>
    </row>
    <row r="62" spans="2:8" ht="25.5" x14ac:dyDescent="0.2">
      <c r="B62" s="51" t="s">
        <v>57</v>
      </c>
      <c r="C62" s="66"/>
      <c r="D62" s="67"/>
      <c r="E62" s="66">
        <f>C62+D62</f>
        <v>0</v>
      </c>
      <c r="F62" s="80"/>
      <c r="G62" s="67"/>
      <c r="H62" s="66">
        <f>G62-C62</f>
        <v>0</v>
      </c>
    </row>
    <row r="63" spans="2:8" x14ac:dyDescent="0.2">
      <c r="B63" s="51" t="s">
        <v>58</v>
      </c>
      <c r="C63" s="66"/>
      <c r="D63" s="67"/>
      <c r="E63" s="66">
        <f>C63+D63</f>
        <v>0</v>
      </c>
      <c r="F63" s="80"/>
      <c r="G63" s="67"/>
      <c r="H63" s="66">
        <f>G63-C63</f>
        <v>0</v>
      </c>
    </row>
    <row r="64" spans="2:8" ht="38.25" x14ac:dyDescent="0.2">
      <c r="B64" s="53" t="s">
        <v>72</v>
      </c>
      <c r="C64" s="66"/>
      <c r="D64" s="67"/>
      <c r="E64" s="66">
        <f>C64+D64</f>
        <v>0</v>
      </c>
      <c r="F64" s="80"/>
      <c r="G64" s="67"/>
      <c r="H64" s="66">
        <f>G64-C64</f>
        <v>0</v>
      </c>
    </row>
    <row r="65" spans="2:8" x14ac:dyDescent="0.2">
      <c r="B65" s="56" t="s">
        <v>59</v>
      </c>
      <c r="C65" s="69"/>
      <c r="D65" s="70"/>
      <c r="E65" s="69">
        <f>C65+D65</f>
        <v>0</v>
      </c>
      <c r="F65" s="86"/>
      <c r="G65" s="70"/>
      <c r="H65" s="69">
        <f>G65-C65</f>
        <v>0</v>
      </c>
    </row>
    <row r="66" spans="2:8" x14ac:dyDescent="0.2">
      <c r="B66" s="48"/>
      <c r="C66" s="66"/>
      <c r="D66" s="68"/>
      <c r="E66" s="66"/>
      <c r="F66" s="85"/>
      <c r="G66" s="68"/>
      <c r="H66" s="66"/>
    </row>
    <row r="67" spans="2:8" ht="25.5" x14ac:dyDescent="0.2">
      <c r="B67" s="54" t="s">
        <v>60</v>
      </c>
      <c r="C67" s="65">
        <f t="shared" ref="C67:H67" si="16">C47+C56+C61+C64+C65</f>
        <v>32940051</v>
      </c>
      <c r="D67" s="65">
        <f t="shared" si="16"/>
        <v>0</v>
      </c>
      <c r="E67" s="65">
        <f t="shared" si="16"/>
        <v>32940051</v>
      </c>
      <c r="F67" s="87">
        <f t="shared" si="16"/>
        <v>23666945.300000001</v>
      </c>
      <c r="G67" s="65">
        <f t="shared" si="16"/>
        <v>23666945.300000001</v>
      </c>
      <c r="H67" s="65">
        <f t="shared" si="16"/>
        <v>-9273105.6999999993</v>
      </c>
    </row>
    <row r="68" spans="2:8" x14ac:dyDescent="0.2">
      <c r="B68" s="52"/>
      <c r="C68" s="66"/>
      <c r="D68" s="68"/>
      <c r="E68" s="66"/>
      <c r="F68" s="85"/>
      <c r="G68" s="68"/>
      <c r="H68" s="66"/>
    </row>
    <row r="69" spans="2:8" ht="25.5" x14ac:dyDescent="0.2">
      <c r="B69" s="54" t="s">
        <v>61</v>
      </c>
      <c r="C69" s="65">
        <f t="shared" ref="C69:H69" si="17">C70</f>
        <v>0</v>
      </c>
      <c r="D69" s="65">
        <f t="shared" si="17"/>
        <v>0</v>
      </c>
      <c r="E69" s="65">
        <f t="shared" si="17"/>
        <v>0</v>
      </c>
      <c r="F69" s="87">
        <f t="shared" si="17"/>
        <v>0</v>
      </c>
      <c r="G69" s="65">
        <f t="shared" si="17"/>
        <v>0</v>
      </c>
      <c r="H69" s="65">
        <f t="shared" si="17"/>
        <v>0</v>
      </c>
    </row>
    <row r="70" spans="2:8" x14ac:dyDescent="0.2">
      <c r="B70" s="52" t="s">
        <v>62</v>
      </c>
      <c r="C70" s="66"/>
      <c r="D70" s="67"/>
      <c r="E70" s="66">
        <f>C70+D70</f>
        <v>0</v>
      </c>
      <c r="F70" s="80"/>
      <c r="G70" s="67"/>
      <c r="H70" s="66">
        <f>G70-C70</f>
        <v>0</v>
      </c>
    </row>
    <row r="71" spans="2:8" x14ac:dyDescent="0.2">
      <c r="B71" s="52"/>
      <c r="C71" s="66"/>
      <c r="D71" s="67"/>
      <c r="E71" s="66"/>
      <c r="F71" s="80"/>
      <c r="G71" s="67"/>
      <c r="H71" s="66"/>
    </row>
    <row r="72" spans="2:8" x14ac:dyDescent="0.2">
      <c r="B72" s="54" t="s">
        <v>63</v>
      </c>
      <c r="C72" s="65">
        <f t="shared" ref="C72:H72" si="18">C42+C67+C69</f>
        <v>80088737.780000001</v>
      </c>
      <c r="D72" s="65">
        <f t="shared" si="18"/>
        <v>5792239</v>
      </c>
      <c r="E72" s="65">
        <f t="shared" si="18"/>
        <v>85880976.780000001</v>
      </c>
      <c r="F72" s="87">
        <f t="shared" si="18"/>
        <v>53316348.350000001</v>
      </c>
      <c r="G72" s="65">
        <f t="shared" si="18"/>
        <v>53316348.350000001</v>
      </c>
      <c r="H72" s="65">
        <f t="shared" si="18"/>
        <v>-26772389.43</v>
      </c>
    </row>
    <row r="73" spans="2:8" x14ac:dyDescent="0.2">
      <c r="B73" s="52"/>
      <c r="C73" s="66"/>
      <c r="D73" s="67"/>
      <c r="E73" s="66"/>
      <c r="F73" s="80"/>
      <c r="G73" s="67"/>
      <c r="H73" s="66"/>
    </row>
    <row r="74" spans="2:8" x14ac:dyDescent="0.2">
      <c r="B74" s="54" t="s">
        <v>64</v>
      </c>
      <c r="C74" s="66"/>
      <c r="D74" s="67"/>
      <c r="E74" s="66"/>
      <c r="F74" s="80"/>
      <c r="G74" s="67"/>
      <c r="H74" s="66"/>
    </row>
    <row r="75" spans="2:8" ht="25.5" x14ac:dyDescent="0.2">
      <c r="B75" s="52" t="s">
        <v>65</v>
      </c>
      <c r="C75" s="66"/>
      <c r="D75" s="67"/>
      <c r="E75" s="66">
        <f>C75+D75</f>
        <v>0</v>
      </c>
      <c r="F75" s="80"/>
      <c r="G75" s="67"/>
      <c r="H75" s="66">
        <f>G75-C75</f>
        <v>0</v>
      </c>
    </row>
    <row r="76" spans="2:8" ht="25.5" x14ac:dyDescent="0.2">
      <c r="B76" s="52" t="s">
        <v>66</v>
      </c>
      <c r="C76" s="66"/>
      <c r="D76" s="67"/>
      <c r="E76" s="66">
        <f>C76+D76</f>
        <v>0</v>
      </c>
      <c r="F76" s="80"/>
      <c r="G76" s="67"/>
      <c r="H76" s="66">
        <f>G76-C76</f>
        <v>0</v>
      </c>
    </row>
    <row r="77" spans="2:8" ht="25.5" x14ac:dyDescent="0.2">
      <c r="B77" s="54" t="s">
        <v>67</v>
      </c>
      <c r="C77" s="65">
        <f t="shared" ref="C77:H77" si="19">SUM(C75:C76)</f>
        <v>0</v>
      </c>
      <c r="D77" s="65">
        <f t="shared" si="19"/>
        <v>0</v>
      </c>
      <c r="E77" s="65">
        <f t="shared" si="19"/>
        <v>0</v>
      </c>
      <c r="F77" s="65">
        <f t="shared" si="19"/>
        <v>0</v>
      </c>
      <c r="G77" s="65">
        <f t="shared" si="19"/>
        <v>0</v>
      </c>
      <c r="H77" s="65">
        <f t="shared" si="19"/>
        <v>0</v>
      </c>
    </row>
    <row r="78" spans="2:8" ht="13.5" thickBot="1" x14ac:dyDescent="0.25">
      <c r="B78" s="55"/>
      <c r="C78" s="63"/>
      <c r="D78" s="64"/>
      <c r="E78" s="63"/>
      <c r="F78" s="64"/>
      <c r="G78" s="64"/>
      <c r="H78" s="63"/>
    </row>
    <row r="80" spans="2:8" x14ac:dyDescent="0.2">
      <c r="B80" s="105" t="s">
        <v>77</v>
      </c>
      <c r="C80" s="105"/>
      <c r="D80" s="105"/>
      <c r="E80" s="105"/>
      <c r="F80" s="105"/>
      <c r="G80" s="105"/>
      <c r="H80" s="105"/>
    </row>
    <row r="81" spans="2:8" ht="19.5" customHeight="1" x14ac:dyDescent="0.2">
      <c r="B81" s="105"/>
      <c r="C81" s="105"/>
      <c r="D81" s="105"/>
      <c r="E81" s="105"/>
      <c r="F81" s="105"/>
      <c r="G81" s="105"/>
      <c r="H81" s="105"/>
    </row>
    <row r="82" spans="2:8" ht="15.75" x14ac:dyDescent="0.25">
      <c r="B82" s="35"/>
      <c r="C82" s="36"/>
      <c r="D82" s="36"/>
      <c r="E82" s="36"/>
      <c r="F82" s="36"/>
      <c r="G82" s="37"/>
      <c r="H82" s="37"/>
    </row>
    <row r="83" spans="2:8" x14ac:dyDescent="0.2">
      <c r="B83" s="106" t="s">
        <v>78</v>
      </c>
      <c r="C83" s="106"/>
      <c r="D83" s="106"/>
      <c r="E83" s="106"/>
      <c r="F83" s="106"/>
      <c r="G83" s="106"/>
      <c r="H83" s="106"/>
    </row>
    <row r="84" spans="2:8" ht="40.5" customHeight="1" x14ac:dyDescent="0.2">
      <c r="B84" s="106"/>
      <c r="C84" s="106"/>
      <c r="D84" s="106"/>
      <c r="E84" s="106"/>
      <c r="F84" s="106"/>
      <c r="G84" s="106"/>
      <c r="H84" s="106"/>
    </row>
    <row r="85" spans="2:8" x14ac:dyDescent="0.2">
      <c r="B85" s="61"/>
      <c r="C85" s="41"/>
      <c r="D85" s="41"/>
      <c r="E85" s="41"/>
      <c r="F85" s="41"/>
      <c r="G85" s="41"/>
      <c r="H85" s="41"/>
    </row>
    <row r="86" spans="2:8" ht="16.5" x14ac:dyDescent="0.3">
      <c r="B86" s="39"/>
      <c r="C86" s="57"/>
      <c r="D86" s="57"/>
      <c r="E86" s="57"/>
      <c r="F86" s="57"/>
      <c r="G86" s="57"/>
      <c r="H86" s="57"/>
    </row>
    <row r="87" spans="2:8" ht="16.5" x14ac:dyDescent="0.3">
      <c r="B87" s="39"/>
      <c r="C87" s="57"/>
      <c r="D87" s="57"/>
      <c r="E87" s="57"/>
      <c r="F87" s="57"/>
      <c r="G87" s="57"/>
      <c r="H87" s="57"/>
    </row>
    <row r="88" spans="2:8" ht="15.75" x14ac:dyDescent="0.2">
      <c r="B88" s="107" t="s">
        <v>79</v>
      </c>
      <c r="C88" s="107"/>
      <c r="D88" s="107"/>
      <c r="E88" s="100" t="s">
        <v>80</v>
      </c>
      <c r="F88" s="100"/>
      <c r="G88" s="100"/>
      <c r="H88" s="19"/>
    </row>
    <row r="89" spans="2:8" ht="15.75" x14ac:dyDescent="0.25">
      <c r="B89" s="108" t="s">
        <v>82</v>
      </c>
      <c r="C89" s="108"/>
      <c r="D89" s="108"/>
      <c r="E89" s="101" t="s">
        <v>83</v>
      </c>
      <c r="F89" s="101"/>
      <c r="G89" s="101"/>
      <c r="H89" s="19"/>
    </row>
    <row r="90" spans="2:8" x14ac:dyDescent="0.2">
      <c r="C90" s="19"/>
      <c r="D90" s="20"/>
      <c r="E90" s="19"/>
      <c r="F90" s="20"/>
      <c r="G90" s="20"/>
      <c r="H90" s="19"/>
    </row>
    <row r="91" spans="2:8" x14ac:dyDescent="0.2">
      <c r="C91" s="19"/>
      <c r="D91" s="20"/>
      <c r="E91" s="19"/>
      <c r="F91" s="20"/>
      <c r="G91" s="20"/>
      <c r="H91" s="19"/>
    </row>
    <row r="92" spans="2:8" ht="15.75" x14ac:dyDescent="0.2">
      <c r="C92" s="100" t="s">
        <v>81</v>
      </c>
      <c r="D92" s="100"/>
      <c r="E92" s="100"/>
      <c r="F92" s="20"/>
      <c r="G92" s="20"/>
      <c r="H92" s="19"/>
    </row>
    <row r="93" spans="2:8" ht="15.75" x14ac:dyDescent="0.25">
      <c r="C93" s="101" t="s">
        <v>84</v>
      </c>
      <c r="D93" s="101"/>
      <c r="E93" s="101"/>
      <c r="F93" s="20"/>
      <c r="G93" s="20"/>
      <c r="H93" s="19"/>
    </row>
  </sheetData>
  <mergeCells count="19">
    <mergeCell ref="B80:H81"/>
    <mergeCell ref="H6:H8"/>
    <mergeCell ref="C7:C8"/>
    <mergeCell ref="D7:D8"/>
    <mergeCell ref="E7:E8"/>
    <mergeCell ref="F7:F8"/>
    <mergeCell ref="G7:G8"/>
    <mergeCell ref="B2:H2"/>
    <mergeCell ref="B3:H3"/>
    <mergeCell ref="B4:H4"/>
    <mergeCell ref="B5:H5"/>
    <mergeCell ref="C6:G6"/>
    <mergeCell ref="C93:E93"/>
    <mergeCell ref="B83:H84"/>
    <mergeCell ref="B88:D88"/>
    <mergeCell ref="E88:G88"/>
    <mergeCell ref="B89:D89"/>
    <mergeCell ref="E89:G89"/>
    <mergeCell ref="C92:E92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view="pageBreakPreview" zoomScale="60" zoomScaleNormal="100" workbookViewId="0">
      <pane ySplit="8" topLeftCell="A66" activePane="bottomLeft" state="frozen"/>
      <selection pane="bottomLeft" activeCell="D20" sqref="D20"/>
    </sheetView>
  </sheetViews>
  <sheetFormatPr baseColWidth="10" defaultColWidth="11" defaultRowHeight="12.75" x14ac:dyDescent="0.2"/>
  <cols>
    <col min="1" max="1" width="2.140625" style="42" customWidth="1"/>
    <col min="2" max="2" width="38.7109375" style="42" customWidth="1"/>
    <col min="3" max="3" width="18.140625" style="62" customWidth="1"/>
    <col min="4" max="4" width="18" style="42" customWidth="1"/>
    <col min="5" max="5" width="14.7109375" style="62" customWidth="1"/>
    <col min="6" max="6" width="13.85546875" style="42" customWidth="1"/>
    <col min="7" max="7" width="14.85546875" style="42" customWidth="1"/>
    <col min="8" max="8" width="13.7109375" style="62" customWidth="1"/>
    <col min="9" max="16384" width="11" style="42"/>
  </cols>
  <sheetData>
    <row r="1" spans="2:8" ht="13.5" thickBot="1" x14ac:dyDescent="0.25"/>
    <row r="2" spans="2:8" x14ac:dyDescent="0.2">
      <c r="B2" s="88" t="s">
        <v>73</v>
      </c>
      <c r="C2" s="89"/>
      <c r="D2" s="89"/>
      <c r="E2" s="89"/>
      <c r="F2" s="89"/>
      <c r="G2" s="89"/>
      <c r="H2" s="90"/>
    </row>
    <row r="3" spans="2:8" x14ac:dyDescent="0.2">
      <c r="B3" s="91" t="s">
        <v>0</v>
      </c>
      <c r="C3" s="92"/>
      <c r="D3" s="92"/>
      <c r="E3" s="92"/>
      <c r="F3" s="92"/>
      <c r="G3" s="92"/>
      <c r="H3" s="93"/>
    </row>
    <row r="4" spans="2:8" x14ac:dyDescent="0.2">
      <c r="B4" s="91" t="s">
        <v>89</v>
      </c>
      <c r="C4" s="92"/>
      <c r="D4" s="92"/>
      <c r="E4" s="92"/>
      <c r="F4" s="92"/>
      <c r="G4" s="92"/>
      <c r="H4" s="93"/>
    </row>
    <row r="5" spans="2:8" ht="13.5" thickBot="1" x14ac:dyDescent="0.25">
      <c r="B5" s="94" t="s">
        <v>1</v>
      </c>
      <c r="C5" s="95"/>
      <c r="D5" s="95"/>
      <c r="E5" s="95"/>
      <c r="F5" s="95"/>
      <c r="G5" s="95"/>
      <c r="H5" s="96"/>
    </row>
    <row r="6" spans="2:8" ht="13.5" thickBot="1" x14ac:dyDescent="0.25">
      <c r="B6" s="58"/>
      <c r="C6" s="111" t="s">
        <v>2</v>
      </c>
      <c r="D6" s="112"/>
      <c r="E6" s="112"/>
      <c r="F6" s="112"/>
      <c r="G6" s="113"/>
      <c r="H6" s="114" t="s">
        <v>3</v>
      </c>
    </row>
    <row r="7" spans="2:8" x14ac:dyDescent="0.2">
      <c r="B7" s="59" t="s">
        <v>4</v>
      </c>
      <c r="C7" s="114" t="s">
        <v>6</v>
      </c>
      <c r="D7" s="117" t="s">
        <v>7</v>
      </c>
      <c r="E7" s="114" t="s">
        <v>8</v>
      </c>
      <c r="F7" s="114" t="s">
        <v>9</v>
      </c>
      <c r="G7" s="114" t="s">
        <v>10</v>
      </c>
      <c r="H7" s="115"/>
    </row>
    <row r="8" spans="2:8" ht="13.5" thickBot="1" x14ac:dyDescent="0.25">
      <c r="B8" s="60" t="s">
        <v>5</v>
      </c>
      <c r="C8" s="116"/>
      <c r="D8" s="118"/>
      <c r="E8" s="116"/>
      <c r="F8" s="116"/>
      <c r="G8" s="116"/>
      <c r="H8" s="116"/>
    </row>
    <row r="9" spans="2:8" x14ac:dyDescent="0.2">
      <c r="B9" s="47" t="s">
        <v>11</v>
      </c>
      <c r="C9" s="66"/>
      <c r="D9" s="67"/>
      <c r="E9" s="66"/>
      <c r="F9" s="67"/>
      <c r="G9" s="67"/>
      <c r="H9" s="66"/>
    </row>
    <row r="10" spans="2:8" x14ac:dyDescent="0.2">
      <c r="B10" s="49" t="s">
        <v>12</v>
      </c>
      <c r="C10" s="66">
        <v>3615161.25</v>
      </c>
      <c r="D10" s="67">
        <v>0</v>
      </c>
      <c r="E10" s="66">
        <f t="shared" ref="E10:E16" si="0">C10+D10</f>
        <v>3615161.25</v>
      </c>
      <c r="F10" s="67">
        <v>2602473.87</v>
      </c>
      <c r="G10" s="67">
        <v>2602473.87</v>
      </c>
      <c r="H10" s="66">
        <f t="shared" ref="H10:H16" si="1">G10-C10</f>
        <v>-1012687.3799999999</v>
      </c>
    </row>
    <row r="11" spans="2:8" x14ac:dyDescent="0.2">
      <c r="B11" s="49" t="s">
        <v>13</v>
      </c>
      <c r="C11" s="66"/>
      <c r="D11" s="67"/>
      <c r="E11" s="66">
        <f t="shared" si="0"/>
        <v>0</v>
      </c>
      <c r="F11" s="67"/>
      <c r="G11" s="67"/>
      <c r="H11" s="66">
        <f t="shared" si="1"/>
        <v>0</v>
      </c>
    </row>
    <row r="12" spans="2:8" x14ac:dyDescent="0.2">
      <c r="B12" s="49" t="s">
        <v>14</v>
      </c>
      <c r="C12" s="66"/>
      <c r="D12" s="67"/>
      <c r="E12" s="66">
        <f t="shared" si="0"/>
        <v>0</v>
      </c>
      <c r="F12" s="80"/>
      <c r="G12" s="67"/>
      <c r="H12" s="66">
        <f t="shared" si="1"/>
        <v>0</v>
      </c>
    </row>
    <row r="13" spans="2:8" x14ac:dyDescent="0.2">
      <c r="B13" s="49" t="s">
        <v>15</v>
      </c>
      <c r="C13" s="66">
        <v>5074093.5</v>
      </c>
      <c r="D13" s="67">
        <v>0</v>
      </c>
      <c r="E13" s="66">
        <f t="shared" si="0"/>
        <v>5074093.5</v>
      </c>
      <c r="F13" s="80">
        <v>2808190.94</v>
      </c>
      <c r="G13" s="67">
        <v>2808190.94</v>
      </c>
      <c r="H13" s="66">
        <f t="shared" si="1"/>
        <v>-2265902.56</v>
      </c>
    </row>
    <row r="14" spans="2:8" x14ac:dyDescent="0.2">
      <c r="B14" s="49" t="s">
        <v>16</v>
      </c>
      <c r="C14" s="66"/>
      <c r="D14" s="67"/>
      <c r="E14" s="66">
        <f t="shared" si="0"/>
        <v>0</v>
      </c>
      <c r="F14" s="80"/>
      <c r="G14" s="67"/>
      <c r="H14" s="66">
        <f t="shared" si="1"/>
        <v>0</v>
      </c>
    </row>
    <row r="15" spans="2:8" x14ac:dyDescent="0.2">
      <c r="B15" s="49" t="s">
        <v>17</v>
      </c>
      <c r="C15" s="66">
        <v>911480.03</v>
      </c>
      <c r="D15" s="67">
        <v>0</v>
      </c>
      <c r="E15" s="66">
        <f t="shared" si="0"/>
        <v>911480.03</v>
      </c>
      <c r="F15" s="80">
        <v>729362.28</v>
      </c>
      <c r="G15" s="67">
        <v>729362.28</v>
      </c>
      <c r="H15" s="66">
        <f t="shared" si="1"/>
        <v>-182117.75</v>
      </c>
    </row>
    <row r="16" spans="2:8" x14ac:dyDescent="0.2">
      <c r="B16" s="49" t="s">
        <v>70</v>
      </c>
      <c r="C16" s="66"/>
      <c r="D16" s="67"/>
      <c r="E16" s="66">
        <f t="shared" si="0"/>
        <v>0</v>
      </c>
      <c r="F16" s="80"/>
      <c r="G16" s="67"/>
      <c r="H16" s="66">
        <f t="shared" si="1"/>
        <v>0</v>
      </c>
    </row>
    <row r="17" spans="2:8" ht="25.5" x14ac:dyDescent="0.2">
      <c r="B17" s="53" t="s">
        <v>68</v>
      </c>
      <c r="C17" s="66">
        <f t="shared" ref="C17:H17" si="2">SUM(C18:C28)</f>
        <v>37144760</v>
      </c>
      <c r="D17" s="75">
        <f t="shared" si="2"/>
        <v>5792239</v>
      </c>
      <c r="E17" s="75">
        <f t="shared" si="2"/>
        <v>42936999</v>
      </c>
      <c r="F17" s="81">
        <f t="shared" si="2"/>
        <v>27230773.189999998</v>
      </c>
      <c r="G17" s="75">
        <f t="shared" si="2"/>
        <v>27230773.189999998</v>
      </c>
      <c r="H17" s="75">
        <f t="shared" si="2"/>
        <v>-9913986.8100000005</v>
      </c>
    </row>
    <row r="18" spans="2:8" x14ac:dyDescent="0.2">
      <c r="B18" s="50" t="s">
        <v>18</v>
      </c>
      <c r="C18" s="66">
        <v>22278356</v>
      </c>
      <c r="D18" s="67">
        <v>4903348</v>
      </c>
      <c r="E18" s="66">
        <f t="shared" ref="E18:E28" si="3">C18+D18</f>
        <v>27181704</v>
      </c>
      <c r="F18" s="80">
        <v>18281626.859999999</v>
      </c>
      <c r="G18" s="67">
        <v>18281626.859999999</v>
      </c>
      <c r="H18" s="66">
        <f t="shared" ref="H18:H28" si="4">G18-C18</f>
        <v>-3996729.1400000006</v>
      </c>
    </row>
    <row r="19" spans="2:8" x14ac:dyDescent="0.2">
      <c r="B19" s="50" t="s">
        <v>19</v>
      </c>
      <c r="C19" s="66">
        <v>11506097</v>
      </c>
      <c r="D19" s="67">
        <v>888891</v>
      </c>
      <c r="E19" s="66">
        <f t="shared" si="3"/>
        <v>12394988</v>
      </c>
      <c r="F19" s="80">
        <v>6816768.9500000002</v>
      </c>
      <c r="G19" s="67">
        <v>6816768.9500000002</v>
      </c>
      <c r="H19" s="66">
        <f t="shared" si="4"/>
        <v>-4689328.05</v>
      </c>
    </row>
    <row r="20" spans="2:8" x14ac:dyDescent="0.2">
      <c r="B20" s="50" t="s">
        <v>20</v>
      </c>
      <c r="C20" s="66">
        <v>827669</v>
      </c>
      <c r="D20" s="67">
        <v>0</v>
      </c>
      <c r="E20" s="66">
        <f t="shared" si="3"/>
        <v>827669</v>
      </c>
      <c r="F20" s="80">
        <v>748187.74</v>
      </c>
      <c r="G20" s="67">
        <v>748187.74</v>
      </c>
      <c r="H20" s="66">
        <f t="shared" si="4"/>
        <v>-79481.260000000009</v>
      </c>
    </row>
    <row r="21" spans="2:8" x14ac:dyDescent="0.2">
      <c r="B21" s="50" t="s">
        <v>21</v>
      </c>
      <c r="C21" s="66">
        <v>923631</v>
      </c>
      <c r="D21" s="67">
        <v>0</v>
      </c>
      <c r="E21" s="66">
        <f t="shared" si="3"/>
        <v>923631</v>
      </c>
      <c r="F21" s="80">
        <v>29563.17</v>
      </c>
      <c r="G21" s="67">
        <v>29563.17</v>
      </c>
      <c r="H21" s="66">
        <f t="shared" si="4"/>
        <v>-894067.83</v>
      </c>
    </row>
    <row r="22" spans="2:8" x14ac:dyDescent="0.2">
      <c r="B22" s="50" t="s">
        <v>22</v>
      </c>
      <c r="C22" s="66"/>
      <c r="D22" s="67"/>
      <c r="E22" s="66">
        <f t="shared" si="3"/>
        <v>0</v>
      </c>
      <c r="F22" s="80"/>
      <c r="G22" s="67"/>
      <c r="H22" s="66">
        <f t="shared" si="4"/>
        <v>0</v>
      </c>
    </row>
    <row r="23" spans="2:8" ht="25.5" x14ac:dyDescent="0.2">
      <c r="B23" s="51" t="s">
        <v>23</v>
      </c>
      <c r="C23" s="66">
        <v>400759</v>
      </c>
      <c r="D23" s="67">
        <v>0</v>
      </c>
      <c r="E23" s="66">
        <f t="shared" si="3"/>
        <v>400759</v>
      </c>
      <c r="F23" s="80">
        <v>559025.91</v>
      </c>
      <c r="G23" s="67">
        <v>559025.91</v>
      </c>
      <c r="H23" s="66">
        <f t="shared" si="4"/>
        <v>158266.91000000003</v>
      </c>
    </row>
    <row r="24" spans="2:8" ht="25.5" x14ac:dyDescent="0.2">
      <c r="B24" s="51" t="s">
        <v>24</v>
      </c>
      <c r="C24" s="66"/>
      <c r="D24" s="67"/>
      <c r="E24" s="66">
        <f t="shared" si="3"/>
        <v>0</v>
      </c>
      <c r="F24" s="80"/>
      <c r="G24" s="67"/>
      <c r="H24" s="66">
        <f t="shared" si="4"/>
        <v>0</v>
      </c>
    </row>
    <row r="25" spans="2:8" x14ac:dyDescent="0.2">
      <c r="B25" s="50" t="s">
        <v>25</v>
      </c>
      <c r="C25" s="66"/>
      <c r="D25" s="67"/>
      <c r="E25" s="66">
        <f t="shared" si="3"/>
        <v>0</v>
      </c>
      <c r="F25" s="80"/>
      <c r="G25" s="67"/>
      <c r="H25" s="66">
        <f t="shared" si="4"/>
        <v>0</v>
      </c>
    </row>
    <row r="26" spans="2:8" x14ac:dyDescent="0.2">
      <c r="B26" s="50" t="s">
        <v>26</v>
      </c>
      <c r="C26" s="66">
        <v>1208248</v>
      </c>
      <c r="D26" s="67">
        <v>0</v>
      </c>
      <c r="E26" s="66">
        <f t="shared" si="3"/>
        <v>1208248</v>
      </c>
      <c r="F26" s="80">
        <v>795600.56</v>
      </c>
      <c r="G26" s="67">
        <v>795600.56</v>
      </c>
      <c r="H26" s="66">
        <f t="shared" si="4"/>
        <v>-412647.43999999994</v>
      </c>
    </row>
    <row r="27" spans="2:8" x14ac:dyDescent="0.2">
      <c r="B27" s="50" t="s">
        <v>27</v>
      </c>
      <c r="C27" s="66"/>
      <c r="D27" s="67"/>
      <c r="E27" s="66">
        <f t="shared" si="3"/>
        <v>0</v>
      </c>
      <c r="F27" s="80"/>
      <c r="G27" s="67"/>
      <c r="H27" s="66">
        <f t="shared" si="4"/>
        <v>0</v>
      </c>
    </row>
    <row r="28" spans="2:8" ht="25.5" x14ac:dyDescent="0.2">
      <c r="B28" s="51" t="s">
        <v>28</v>
      </c>
      <c r="C28" s="66"/>
      <c r="D28" s="67"/>
      <c r="E28" s="66">
        <f t="shared" si="3"/>
        <v>0</v>
      </c>
      <c r="F28" s="80"/>
      <c r="G28" s="67"/>
      <c r="H28" s="66">
        <f t="shared" si="4"/>
        <v>0</v>
      </c>
    </row>
    <row r="29" spans="2:8" ht="25.5" x14ac:dyDescent="0.2">
      <c r="B29" s="53" t="s">
        <v>29</v>
      </c>
      <c r="C29" s="66">
        <f t="shared" ref="C29:H29" si="5">SUM(C30:C34)</f>
        <v>0</v>
      </c>
      <c r="D29" s="66">
        <f t="shared" si="5"/>
        <v>0</v>
      </c>
      <c r="E29" s="66">
        <f t="shared" si="5"/>
        <v>0</v>
      </c>
      <c r="F29" s="82">
        <f t="shared" si="5"/>
        <v>0</v>
      </c>
      <c r="G29" s="66">
        <f t="shared" si="5"/>
        <v>0</v>
      </c>
      <c r="H29" s="66">
        <f t="shared" si="5"/>
        <v>0</v>
      </c>
    </row>
    <row r="30" spans="2:8" x14ac:dyDescent="0.2">
      <c r="B30" s="50" t="s">
        <v>30</v>
      </c>
      <c r="C30" s="66"/>
      <c r="D30" s="67"/>
      <c r="E30" s="66">
        <f t="shared" ref="E30:E35" si="6">C30+D30</f>
        <v>0</v>
      </c>
      <c r="F30" s="80"/>
      <c r="G30" s="67"/>
      <c r="H30" s="66">
        <f t="shared" ref="H30:H35" si="7">G30-C30</f>
        <v>0</v>
      </c>
    </row>
    <row r="31" spans="2:8" x14ac:dyDescent="0.2">
      <c r="B31" s="50" t="s">
        <v>31</v>
      </c>
      <c r="C31" s="66"/>
      <c r="D31" s="67"/>
      <c r="E31" s="66">
        <f t="shared" si="6"/>
        <v>0</v>
      </c>
      <c r="F31" s="80"/>
      <c r="G31" s="67"/>
      <c r="H31" s="66">
        <f t="shared" si="7"/>
        <v>0</v>
      </c>
    </row>
    <row r="32" spans="2:8" x14ac:dyDescent="0.2">
      <c r="B32" s="50" t="s">
        <v>32</v>
      </c>
      <c r="C32" s="66"/>
      <c r="D32" s="67"/>
      <c r="E32" s="66">
        <f t="shared" si="6"/>
        <v>0</v>
      </c>
      <c r="F32" s="80"/>
      <c r="G32" s="67"/>
      <c r="H32" s="66">
        <f t="shared" si="7"/>
        <v>0</v>
      </c>
    </row>
    <row r="33" spans="2:8" ht="25.5" x14ac:dyDescent="0.2">
      <c r="B33" s="51" t="s">
        <v>33</v>
      </c>
      <c r="C33" s="66"/>
      <c r="D33" s="67"/>
      <c r="E33" s="66">
        <f t="shared" si="6"/>
        <v>0</v>
      </c>
      <c r="F33" s="80"/>
      <c r="G33" s="67"/>
      <c r="H33" s="66">
        <f t="shared" si="7"/>
        <v>0</v>
      </c>
    </row>
    <row r="34" spans="2:8" x14ac:dyDescent="0.2">
      <c r="B34" s="50" t="s">
        <v>34</v>
      </c>
      <c r="C34" s="66"/>
      <c r="D34" s="67"/>
      <c r="E34" s="66">
        <f t="shared" si="6"/>
        <v>0</v>
      </c>
      <c r="F34" s="80"/>
      <c r="G34" s="67"/>
      <c r="H34" s="66">
        <f t="shared" si="7"/>
        <v>0</v>
      </c>
    </row>
    <row r="35" spans="2:8" x14ac:dyDescent="0.2">
      <c r="B35" s="49" t="s">
        <v>71</v>
      </c>
      <c r="C35" s="66"/>
      <c r="D35" s="67"/>
      <c r="E35" s="66">
        <f t="shared" si="6"/>
        <v>0</v>
      </c>
      <c r="F35" s="80"/>
      <c r="G35" s="67"/>
      <c r="H35" s="66">
        <f t="shared" si="7"/>
        <v>0</v>
      </c>
    </row>
    <row r="36" spans="2:8" x14ac:dyDescent="0.2">
      <c r="B36" s="49" t="s">
        <v>35</v>
      </c>
      <c r="C36" s="66">
        <f t="shared" ref="C36:H36" si="8">C37</f>
        <v>0</v>
      </c>
      <c r="D36" s="66">
        <f t="shared" si="8"/>
        <v>0</v>
      </c>
      <c r="E36" s="66">
        <f t="shared" si="8"/>
        <v>0</v>
      </c>
      <c r="F36" s="82">
        <f t="shared" si="8"/>
        <v>0</v>
      </c>
      <c r="G36" s="66">
        <f t="shared" si="8"/>
        <v>0</v>
      </c>
      <c r="H36" s="66">
        <f t="shared" si="8"/>
        <v>0</v>
      </c>
    </row>
    <row r="37" spans="2:8" x14ac:dyDescent="0.2">
      <c r="B37" s="50" t="s">
        <v>36</v>
      </c>
      <c r="C37" s="66"/>
      <c r="D37" s="67"/>
      <c r="E37" s="66">
        <f>C37+D37</f>
        <v>0</v>
      </c>
      <c r="F37" s="80"/>
      <c r="G37" s="67"/>
      <c r="H37" s="66">
        <f>G37-C37</f>
        <v>0</v>
      </c>
    </row>
    <row r="38" spans="2:8" x14ac:dyDescent="0.2">
      <c r="B38" s="49" t="s">
        <v>37</v>
      </c>
      <c r="C38" s="66">
        <f t="shared" ref="C38:H38" si="9">C39+C40</f>
        <v>403192</v>
      </c>
      <c r="D38" s="66">
        <f t="shared" si="9"/>
        <v>0</v>
      </c>
      <c r="E38" s="66">
        <f t="shared" si="9"/>
        <v>403192</v>
      </c>
      <c r="F38" s="82">
        <f t="shared" si="9"/>
        <v>183821.65</v>
      </c>
      <c r="G38" s="66">
        <f t="shared" si="9"/>
        <v>183821.65</v>
      </c>
      <c r="H38" s="66">
        <f t="shared" si="9"/>
        <v>-219370.35</v>
      </c>
    </row>
    <row r="39" spans="2:8" x14ac:dyDescent="0.2">
      <c r="B39" s="50" t="s">
        <v>38</v>
      </c>
      <c r="C39" s="66">
        <v>277588</v>
      </c>
      <c r="D39" s="67">
        <v>0</v>
      </c>
      <c r="E39" s="66">
        <f>C39+D39</f>
        <v>277588</v>
      </c>
      <c r="F39" s="80">
        <v>183821.65</v>
      </c>
      <c r="G39" s="67">
        <v>183821.65</v>
      </c>
      <c r="H39" s="66">
        <f>G39-C39</f>
        <v>-93766.35</v>
      </c>
    </row>
    <row r="40" spans="2:8" x14ac:dyDescent="0.2">
      <c r="B40" s="50" t="s">
        <v>39</v>
      </c>
      <c r="C40" s="66">
        <v>125604</v>
      </c>
      <c r="D40" s="67">
        <v>0</v>
      </c>
      <c r="E40" s="66">
        <f>C40+D40</f>
        <v>125604</v>
      </c>
      <c r="F40" s="80">
        <v>0</v>
      </c>
      <c r="G40" s="67">
        <v>0</v>
      </c>
      <c r="H40" s="66">
        <f>G40-C40</f>
        <v>-125604</v>
      </c>
    </row>
    <row r="41" spans="2:8" x14ac:dyDescent="0.2">
      <c r="B41" s="48"/>
      <c r="C41" s="66"/>
      <c r="D41" s="67"/>
      <c r="E41" s="66"/>
      <c r="F41" s="80"/>
      <c r="G41" s="67"/>
      <c r="H41" s="66"/>
    </row>
    <row r="42" spans="2:8" ht="25.5" x14ac:dyDescent="0.2">
      <c r="B42" s="54" t="s">
        <v>69</v>
      </c>
      <c r="C42" s="65">
        <f t="shared" ref="C42:H42" si="10">C10+C11+C12+C13+C14+C15+C16+C17+C29+C35+C36+C38</f>
        <v>47148686.780000001</v>
      </c>
      <c r="D42" s="74">
        <f t="shared" si="10"/>
        <v>5792239</v>
      </c>
      <c r="E42" s="74">
        <f t="shared" si="10"/>
        <v>52940925.780000001</v>
      </c>
      <c r="F42" s="83">
        <f t="shared" si="10"/>
        <v>33554621.93</v>
      </c>
      <c r="G42" s="74">
        <f t="shared" si="10"/>
        <v>33554621.93</v>
      </c>
      <c r="H42" s="74">
        <f t="shared" si="10"/>
        <v>-13594064.85</v>
      </c>
    </row>
    <row r="43" spans="2:8" x14ac:dyDescent="0.2">
      <c r="B43" s="43"/>
      <c r="C43" s="66"/>
      <c r="D43" s="43"/>
      <c r="E43" s="73"/>
      <c r="F43" s="84"/>
      <c r="G43" s="43"/>
      <c r="H43" s="73"/>
    </row>
    <row r="44" spans="2:8" ht="25.5" x14ac:dyDescent="0.2">
      <c r="B44" s="54" t="s">
        <v>40</v>
      </c>
      <c r="C44" s="72"/>
      <c r="D44" s="71"/>
      <c r="E44" s="72"/>
      <c r="F44" s="80"/>
      <c r="G44" s="71"/>
      <c r="H44" s="66"/>
    </row>
    <row r="45" spans="2:8" x14ac:dyDescent="0.2">
      <c r="B45" s="48"/>
      <c r="C45" s="66"/>
      <c r="D45" s="68"/>
      <c r="E45" s="66"/>
      <c r="F45" s="85"/>
      <c r="G45" s="68"/>
      <c r="H45" s="66"/>
    </row>
    <row r="46" spans="2:8" x14ac:dyDescent="0.2">
      <c r="B46" s="47" t="s">
        <v>41</v>
      </c>
      <c r="C46" s="66"/>
      <c r="D46" s="67"/>
      <c r="E46" s="66"/>
      <c r="F46" s="80"/>
      <c r="G46" s="67"/>
      <c r="H46" s="66"/>
    </row>
    <row r="47" spans="2:8" x14ac:dyDescent="0.2">
      <c r="B47" s="49" t="s">
        <v>42</v>
      </c>
      <c r="C47" s="66">
        <f t="shared" ref="C47:H47" si="11">SUM(C48:C55)</f>
        <v>32940051</v>
      </c>
      <c r="D47" s="66">
        <f t="shared" si="11"/>
        <v>963503.4</v>
      </c>
      <c r="E47" s="66">
        <f t="shared" si="11"/>
        <v>33903554.399999999</v>
      </c>
      <c r="F47" s="82">
        <f t="shared" si="11"/>
        <v>27047934.630000003</v>
      </c>
      <c r="G47" s="66">
        <f t="shared" si="11"/>
        <v>27047934.630000003</v>
      </c>
      <c r="H47" s="66">
        <f t="shared" si="11"/>
        <v>-5892116.3699999992</v>
      </c>
    </row>
    <row r="48" spans="2:8" ht="25.5" x14ac:dyDescent="0.2">
      <c r="B48" s="51" t="s">
        <v>43</v>
      </c>
      <c r="C48" s="66"/>
      <c r="D48" s="67"/>
      <c r="E48" s="66">
        <f t="shared" ref="E48:E55" si="12">C48+D48</f>
        <v>0</v>
      </c>
      <c r="F48" s="80"/>
      <c r="G48" s="67"/>
      <c r="H48" s="66">
        <f t="shared" ref="H48:H55" si="13">G48-C48</f>
        <v>0</v>
      </c>
    </row>
    <row r="49" spans="2:8" ht="25.5" x14ac:dyDescent="0.2">
      <c r="B49" s="51" t="s">
        <v>44</v>
      </c>
      <c r="C49" s="66"/>
      <c r="D49" s="67"/>
      <c r="E49" s="66">
        <f t="shared" si="12"/>
        <v>0</v>
      </c>
      <c r="F49" s="80"/>
      <c r="G49" s="67"/>
      <c r="H49" s="66">
        <f t="shared" si="13"/>
        <v>0</v>
      </c>
    </row>
    <row r="50" spans="2:8" ht="25.5" x14ac:dyDescent="0.2">
      <c r="B50" s="51" t="s">
        <v>45</v>
      </c>
      <c r="C50" s="66">
        <v>11151463</v>
      </c>
      <c r="D50" s="67">
        <v>0</v>
      </c>
      <c r="E50" s="66">
        <f t="shared" si="12"/>
        <v>11151463</v>
      </c>
      <c r="F50" s="80">
        <v>10442714.91</v>
      </c>
      <c r="G50" s="67">
        <v>10442714.91</v>
      </c>
      <c r="H50" s="66">
        <f t="shared" si="13"/>
        <v>-708748.08999999985</v>
      </c>
    </row>
    <row r="51" spans="2:8" ht="38.25" x14ac:dyDescent="0.2">
      <c r="B51" s="51" t="s">
        <v>46</v>
      </c>
      <c r="C51" s="66">
        <v>21788588</v>
      </c>
      <c r="D51" s="67">
        <v>963503.4</v>
      </c>
      <c r="E51" s="66">
        <f t="shared" si="12"/>
        <v>22752091.399999999</v>
      </c>
      <c r="F51" s="80">
        <v>16605219.720000001</v>
      </c>
      <c r="G51" s="67">
        <v>16605219.720000001</v>
      </c>
      <c r="H51" s="66">
        <f t="shared" si="13"/>
        <v>-5183368.2799999993</v>
      </c>
    </row>
    <row r="52" spans="2:8" x14ac:dyDescent="0.2">
      <c r="B52" s="51" t="s">
        <v>47</v>
      </c>
      <c r="C52" s="66"/>
      <c r="D52" s="67"/>
      <c r="E52" s="66">
        <f t="shared" si="12"/>
        <v>0</v>
      </c>
      <c r="F52" s="80"/>
      <c r="G52" s="67"/>
      <c r="H52" s="66">
        <f t="shared" si="13"/>
        <v>0</v>
      </c>
    </row>
    <row r="53" spans="2:8" ht="25.5" x14ac:dyDescent="0.2">
      <c r="B53" s="51" t="s">
        <v>48</v>
      </c>
      <c r="C53" s="66"/>
      <c r="D53" s="67"/>
      <c r="E53" s="66">
        <f t="shared" si="12"/>
        <v>0</v>
      </c>
      <c r="F53" s="80"/>
      <c r="G53" s="67"/>
      <c r="H53" s="66">
        <f t="shared" si="13"/>
        <v>0</v>
      </c>
    </row>
    <row r="54" spans="2:8" ht="25.5" x14ac:dyDescent="0.2">
      <c r="B54" s="51" t="s">
        <v>49</v>
      </c>
      <c r="C54" s="66"/>
      <c r="D54" s="67"/>
      <c r="E54" s="66">
        <f t="shared" si="12"/>
        <v>0</v>
      </c>
      <c r="F54" s="80"/>
      <c r="G54" s="67"/>
      <c r="H54" s="66">
        <f t="shared" si="13"/>
        <v>0</v>
      </c>
    </row>
    <row r="55" spans="2:8" ht="25.5" x14ac:dyDescent="0.2">
      <c r="B55" s="51" t="s">
        <v>50</v>
      </c>
      <c r="C55" s="66"/>
      <c r="D55" s="67"/>
      <c r="E55" s="66">
        <f t="shared" si="12"/>
        <v>0</v>
      </c>
      <c r="F55" s="80"/>
      <c r="G55" s="67"/>
      <c r="H55" s="66">
        <f t="shared" si="13"/>
        <v>0</v>
      </c>
    </row>
    <row r="56" spans="2:8" x14ac:dyDescent="0.2">
      <c r="B56" s="53" t="s">
        <v>51</v>
      </c>
      <c r="C56" s="66">
        <f t="shared" ref="C56:H56" si="14">SUM(C57:C60)</f>
        <v>0</v>
      </c>
      <c r="D56" s="66">
        <f t="shared" si="14"/>
        <v>0</v>
      </c>
      <c r="E56" s="66">
        <f t="shared" si="14"/>
        <v>0</v>
      </c>
      <c r="F56" s="82">
        <f t="shared" si="14"/>
        <v>0</v>
      </c>
      <c r="G56" s="66">
        <f t="shared" si="14"/>
        <v>0</v>
      </c>
      <c r="H56" s="66">
        <f t="shared" si="14"/>
        <v>0</v>
      </c>
    </row>
    <row r="57" spans="2:8" x14ac:dyDescent="0.2">
      <c r="B57" s="51" t="s">
        <v>52</v>
      </c>
      <c r="C57" s="66"/>
      <c r="D57" s="67"/>
      <c r="E57" s="66">
        <f>C57+D57</f>
        <v>0</v>
      </c>
      <c r="F57" s="80"/>
      <c r="G57" s="67"/>
      <c r="H57" s="66">
        <f>G57-C57</f>
        <v>0</v>
      </c>
    </row>
    <row r="58" spans="2:8" x14ac:dyDescent="0.2">
      <c r="B58" s="51" t="s">
        <v>53</v>
      </c>
      <c r="C58" s="66"/>
      <c r="D58" s="67"/>
      <c r="E58" s="66">
        <f>C58+D58</f>
        <v>0</v>
      </c>
      <c r="F58" s="80"/>
      <c r="G58" s="67"/>
      <c r="H58" s="66">
        <f>G58-C58</f>
        <v>0</v>
      </c>
    </row>
    <row r="59" spans="2:8" x14ac:dyDescent="0.2">
      <c r="B59" s="51" t="s">
        <v>54</v>
      </c>
      <c r="C59" s="66"/>
      <c r="D59" s="67"/>
      <c r="E59" s="66">
        <f>C59+D59</f>
        <v>0</v>
      </c>
      <c r="F59" s="80"/>
      <c r="G59" s="67"/>
      <c r="H59" s="66">
        <f>G59-C59</f>
        <v>0</v>
      </c>
    </row>
    <row r="60" spans="2:8" x14ac:dyDescent="0.2">
      <c r="B60" s="51" t="s">
        <v>55</v>
      </c>
      <c r="C60" s="66"/>
      <c r="D60" s="67"/>
      <c r="E60" s="66">
        <f>C60+D60</f>
        <v>0</v>
      </c>
      <c r="F60" s="80"/>
      <c r="G60" s="67"/>
      <c r="H60" s="66">
        <f>G60-C60</f>
        <v>0</v>
      </c>
    </row>
    <row r="61" spans="2:8" x14ac:dyDescent="0.2">
      <c r="B61" s="53" t="s">
        <v>56</v>
      </c>
      <c r="C61" s="66">
        <f t="shared" ref="C61:H61" si="15">C62+C63</f>
        <v>0</v>
      </c>
      <c r="D61" s="66">
        <f t="shared" si="15"/>
        <v>0</v>
      </c>
      <c r="E61" s="66">
        <f t="shared" si="15"/>
        <v>0</v>
      </c>
      <c r="F61" s="82">
        <f t="shared" si="15"/>
        <v>0</v>
      </c>
      <c r="G61" s="66">
        <f t="shared" si="15"/>
        <v>0</v>
      </c>
      <c r="H61" s="66">
        <f t="shared" si="15"/>
        <v>0</v>
      </c>
    </row>
    <row r="62" spans="2:8" ht="25.5" x14ac:dyDescent="0.2">
      <c r="B62" s="51" t="s">
        <v>57</v>
      </c>
      <c r="C62" s="66"/>
      <c r="D62" s="67"/>
      <c r="E62" s="66">
        <f>C62+D62</f>
        <v>0</v>
      </c>
      <c r="F62" s="80"/>
      <c r="G62" s="67"/>
      <c r="H62" s="66">
        <f>G62-C62</f>
        <v>0</v>
      </c>
    </row>
    <row r="63" spans="2:8" x14ac:dyDescent="0.2">
      <c r="B63" s="51" t="s">
        <v>58</v>
      </c>
      <c r="C63" s="66"/>
      <c r="D63" s="67"/>
      <c r="E63" s="66">
        <f>C63+D63</f>
        <v>0</v>
      </c>
      <c r="F63" s="80"/>
      <c r="G63" s="67"/>
      <c r="H63" s="66">
        <f>G63-C63</f>
        <v>0</v>
      </c>
    </row>
    <row r="64" spans="2:8" ht="38.25" x14ac:dyDescent="0.2">
      <c r="B64" s="53" t="s">
        <v>72</v>
      </c>
      <c r="C64" s="66"/>
      <c r="D64" s="67"/>
      <c r="E64" s="66">
        <f>C64+D64</f>
        <v>0</v>
      </c>
      <c r="F64" s="80"/>
      <c r="G64" s="67"/>
      <c r="H64" s="66">
        <f>G64-C64</f>
        <v>0</v>
      </c>
    </row>
    <row r="65" spans="2:8" x14ac:dyDescent="0.2">
      <c r="B65" s="56" t="s">
        <v>59</v>
      </c>
      <c r="C65" s="69"/>
      <c r="D65" s="70"/>
      <c r="E65" s="69">
        <f>C65+D65</f>
        <v>0</v>
      </c>
      <c r="F65" s="86"/>
      <c r="G65" s="70"/>
      <c r="H65" s="69">
        <f>G65-C65</f>
        <v>0</v>
      </c>
    </row>
    <row r="66" spans="2:8" x14ac:dyDescent="0.2">
      <c r="B66" s="48"/>
      <c r="C66" s="66"/>
      <c r="D66" s="68"/>
      <c r="E66" s="66"/>
      <c r="F66" s="85"/>
      <c r="G66" s="68"/>
      <c r="H66" s="66"/>
    </row>
    <row r="67" spans="2:8" ht="25.5" x14ac:dyDescent="0.2">
      <c r="B67" s="54" t="s">
        <v>60</v>
      </c>
      <c r="C67" s="65">
        <f t="shared" ref="C67:H67" si="16">C47+C56+C61+C64+C65</f>
        <v>32940051</v>
      </c>
      <c r="D67" s="65">
        <f t="shared" si="16"/>
        <v>963503.4</v>
      </c>
      <c r="E67" s="65">
        <f t="shared" si="16"/>
        <v>33903554.399999999</v>
      </c>
      <c r="F67" s="87">
        <f t="shared" si="16"/>
        <v>27047934.630000003</v>
      </c>
      <c r="G67" s="65">
        <f t="shared" si="16"/>
        <v>27047934.630000003</v>
      </c>
      <c r="H67" s="65">
        <f t="shared" si="16"/>
        <v>-5892116.3699999992</v>
      </c>
    </row>
    <row r="68" spans="2:8" x14ac:dyDescent="0.2">
      <c r="B68" s="52"/>
      <c r="C68" s="66"/>
      <c r="D68" s="68"/>
      <c r="E68" s="66"/>
      <c r="F68" s="85"/>
      <c r="G68" s="68"/>
      <c r="H68" s="66"/>
    </row>
    <row r="69" spans="2:8" ht="25.5" x14ac:dyDescent="0.2">
      <c r="B69" s="54" t="s">
        <v>61</v>
      </c>
      <c r="C69" s="65">
        <f t="shared" ref="C69:H69" si="17">C70</f>
        <v>0</v>
      </c>
      <c r="D69" s="65">
        <f t="shared" si="17"/>
        <v>0</v>
      </c>
      <c r="E69" s="65">
        <f t="shared" si="17"/>
        <v>0</v>
      </c>
      <c r="F69" s="87">
        <f t="shared" si="17"/>
        <v>0</v>
      </c>
      <c r="G69" s="65">
        <f t="shared" si="17"/>
        <v>0</v>
      </c>
      <c r="H69" s="65">
        <f t="shared" si="17"/>
        <v>0</v>
      </c>
    </row>
    <row r="70" spans="2:8" x14ac:dyDescent="0.2">
      <c r="B70" s="52" t="s">
        <v>62</v>
      </c>
      <c r="C70" s="66"/>
      <c r="D70" s="67"/>
      <c r="E70" s="66">
        <f>C70+D70</f>
        <v>0</v>
      </c>
      <c r="F70" s="80"/>
      <c r="G70" s="67"/>
      <c r="H70" s="66">
        <f>G70-C70</f>
        <v>0</v>
      </c>
    </row>
    <row r="71" spans="2:8" x14ac:dyDescent="0.2">
      <c r="B71" s="52"/>
      <c r="C71" s="66"/>
      <c r="D71" s="67"/>
      <c r="E71" s="66"/>
      <c r="F71" s="80"/>
      <c r="G71" s="67"/>
      <c r="H71" s="66"/>
    </row>
    <row r="72" spans="2:8" x14ac:dyDescent="0.2">
      <c r="B72" s="54" t="s">
        <v>63</v>
      </c>
      <c r="C72" s="65">
        <f t="shared" ref="C72:H72" si="18">C42+C67+C69</f>
        <v>80088737.780000001</v>
      </c>
      <c r="D72" s="65">
        <f t="shared" si="18"/>
        <v>6755742.4000000004</v>
      </c>
      <c r="E72" s="65">
        <f t="shared" si="18"/>
        <v>86844480.180000007</v>
      </c>
      <c r="F72" s="87">
        <f t="shared" si="18"/>
        <v>60602556.560000002</v>
      </c>
      <c r="G72" s="65">
        <f t="shared" si="18"/>
        <v>60602556.560000002</v>
      </c>
      <c r="H72" s="65">
        <f t="shared" si="18"/>
        <v>-19486181.219999999</v>
      </c>
    </row>
    <row r="73" spans="2:8" x14ac:dyDescent="0.2">
      <c r="B73" s="52"/>
      <c r="C73" s="66"/>
      <c r="D73" s="67"/>
      <c r="E73" s="66"/>
      <c r="F73" s="80"/>
      <c r="G73" s="67"/>
      <c r="H73" s="66"/>
    </row>
    <row r="74" spans="2:8" x14ac:dyDescent="0.2">
      <c r="B74" s="54" t="s">
        <v>64</v>
      </c>
      <c r="C74" s="66"/>
      <c r="D74" s="67"/>
      <c r="E74" s="66"/>
      <c r="F74" s="80"/>
      <c r="G74" s="67"/>
      <c r="H74" s="66"/>
    </row>
    <row r="75" spans="2:8" ht="25.5" x14ac:dyDescent="0.2">
      <c r="B75" s="52" t="s">
        <v>65</v>
      </c>
      <c r="C75" s="66"/>
      <c r="D75" s="67"/>
      <c r="E75" s="66">
        <f>C75+D75</f>
        <v>0</v>
      </c>
      <c r="F75" s="80"/>
      <c r="G75" s="67"/>
      <c r="H75" s="66">
        <f>G75-C75</f>
        <v>0</v>
      </c>
    </row>
    <row r="76" spans="2:8" ht="25.5" x14ac:dyDescent="0.2">
      <c r="B76" s="52" t="s">
        <v>66</v>
      </c>
      <c r="C76" s="66"/>
      <c r="D76" s="67"/>
      <c r="E76" s="66">
        <f>C76+D76</f>
        <v>0</v>
      </c>
      <c r="F76" s="80"/>
      <c r="G76" s="67"/>
      <c r="H76" s="66">
        <f>G76-C76</f>
        <v>0</v>
      </c>
    </row>
    <row r="77" spans="2:8" ht="25.5" x14ac:dyDescent="0.2">
      <c r="B77" s="54" t="s">
        <v>67</v>
      </c>
      <c r="C77" s="65">
        <f t="shared" ref="C77:H77" si="19">SUM(C75:C76)</f>
        <v>0</v>
      </c>
      <c r="D77" s="65">
        <f t="shared" si="19"/>
        <v>0</v>
      </c>
      <c r="E77" s="65">
        <f t="shared" si="19"/>
        <v>0</v>
      </c>
      <c r="F77" s="87">
        <f t="shared" si="19"/>
        <v>0</v>
      </c>
      <c r="G77" s="65">
        <f t="shared" si="19"/>
        <v>0</v>
      </c>
      <c r="H77" s="65">
        <f t="shared" si="19"/>
        <v>0</v>
      </c>
    </row>
    <row r="78" spans="2:8" ht="13.5" thickBot="1" x14ac:dyDescent="0.25">
      <c r="B78" s="55"/>
      <c r="C78" s="63"/>
      <c r="D78" s="64"/>
      <c r="E78" s="63"/>
      <c r="F78" s="64"/>
      <c r="G78" s="64"/>
      <c r="H78" s="63"/>
    </row>
    <row r="80" spans="2:8" x14ac:dyDescent="0.2">
      <c r="B80" s="105" t="s">
        <v>77</v>
      </c>
      <c r="C80" s="105"/>
      <c r="D80" s="105"/>
      <c r="E80" s="105"/>
      <c r="F80" s="105"/>
      <c r="G80" s="105"/>
      <c r="H80" s="105"/>
    </row>
    <row r="81" spans="2:8" ht="18" customHeight="1" x14ac:dyDescent="0.2">
      <c r="B81" s="105"/>
      <c r="C81" s="105"/>
      <c r="D81" s="105"/>
      <c r="E81" s="105"/>
      <c r="F81" s="105"/>
      <c r="G81" s="105"/>
      <c r="H81" s="105"/>
    </row>
    <row r="82" spans="2:8" ht="15.75" x14ac:dyDescent="0.25">
      <c r="B82" s="35"/>
      <c r="C82" s="36"/>
      <c r="D82" s="36"/>
      <c r="E82" s="36"/>
      <c r="F82" s="36"/>
      <c r="G82" s="37"/>
      <c r="H82" s="37"/>
    </row>
    <row r="83" spans="2:8" x14ac:dyDescent="0.2">
      <c r="B83" s="106" t="s">
        <v>78</v>
      </c>
      <c r="C83" s="106"/>
      <c r="D83" s="106"/>
      <c r="E83" s="106"/>
      <c r="F83" s="106"/>
      <c r="G83" s="106"/>
      <c r="H83" s="106"/>
    </row>
    <row r="84" spans="2:8" ht="45.75" customHeight="1" x14ac:dyDescent="0.2">
      <c r="B84" s="106"/>
      <c r="C84" s="106"/>
      <c r="D84" s="106"/>
      <c r="E84" s="106"/>
      <c r="F84" s="106"/>
      <c r="G84" s="106"/>
      <c r="H84" s="106"/>
    </row>
    <row r="85" spans="2:8" x14ac:dyDescent="0.2">
      <c r="B85" s="61"/>
      <c r="C85" s="41"/>
      <c r="D85" s="41"/>
      <c r="E85" s="41"/>
      <c r="F85" s="41"/>
      <c r="G85" s="41"/>
      <c r="H85" s="41"/>
    </row>
    <row r="86" spans="2:8" ht="16.5" x14ac:dyDescent="0.3">
      <c r="B86" s="39"/>
      <c r="C86" s="57"/>
      <c r="D86" s="57"/>
      <c r="E86" s="57"/>
      <c r="F86" s="57"/>
      <c r="G86" s="57"/>
      <c r="H86" s="57"/>
    </row>
    <row r="87" spans="2:8" ht="16.5" x14ac:dyDescent="0.3">
      <c r="B87" s="39"/>
      <c r="C87" s="57"/>
      <c r="D87" s="57"/>
      <c r="E87" s="57"/>
      <c r="F87" s="57"/>
      <c r="G87" s="57"/>
      <c r="H87" s="57"/>
    </row>
    <row r="88" spans="2:8" ht="15.75" x14ac:dyDescent="0.2">
      <c r="B88" s="107" t="s">
        <v>79</v>
      </c>
      <c r="C88" s="107"/>
      <c r="D88" s="107"/>
      <c r="E88" s="100" t="s">
        <v>80</v>
      </c>
      <c r="F88" s="100"/>
      <c r="G88" s="100"/>
      <c r="H88" s="19"/>
    </row>
    <row r="89" spans="2:8" ht="15.75" x14ac:dyDescent="0.25">
      <c r="B89" s="108" t="s">
        <v>82</v>
      </c>
      <c r="C89" s="108"/>
      <c r="D89" s="108"/>
      <c r="E89" s="101" t="s">
        <v>83</v>
      </c>
      <c r="F89" s="101"/>
      <c r="G89" s="101"/>
      <c r="H89" s="19"/>
    </row>
    <row r="90" spans="2:8" x14ac:dyDescent="0.2">
      <c r="C90" s="19"/>
      <c r="D90" s="20"/>
      <c r="E90" s="19"/>
      <c r="F90" s="20"/>
      <c r="G90" s="20"/>
      <c r="H90" s="19"/>
    </row>
    <row r="91" spans="2:8" x14ac:dyDescent="0.2">
      <c r="C91" s="19"/>
      <c r="D91" s="20"/>
      <c r="E91" s="19"/>
      <c r="F91" s="20"/>
      <c r="G91" s="20"/>
      <c r="H91" s="19"/>
    </row>
    <row r="92" spans="2:8" ht="15.75" x14ac:dyDescent="0.2">
      <c r="C92" s="100" t="s">
        <v>81</v>
      </c>
      <c r="D92" s="100"/>
      <c r="E92" s="100"/>
      <c r="F92" s="20"/>
      <c r="G92" s="20"/>
      <c r="H92" s="19"/>
    </row>
    <row r="93" spans="2:8" ht="15.75" x14ac:dyDescent="0.25">
      <c r="C93" s="101" t="s">
        <v>84</v>
      </c>
      <c r="D93" s="101"/>
      <c r="E93" s="101"/>
      <c r="F93" s="20"/>
      <c r="G93" s="20"/>
      <c r="H93" s="19"/>
    </row>
  </sheetData>
  <mergeCells count="19">
    <mergeCell ref="B80:H81"/>
    <mergeCell ref="H6:H8"/>
    <mergeCell ref="C7:C8"/>
    <mergeCell ref="D7:D8"/>
    <mergeCell ref="E7:E8"/>
    <mergeCell ref="F7:F8"/>
    <mergeCell ref="G7:G8"/>
    <mergeCell ref="B2:H2"/>
    <mergeCell ref="B3:H3"/>
    <mergeCell ref="B4:H4"/>
    <mergeCell ref="B5:H5"/>
    <mergeCell ref="C6:G6"/>
    <mergeCell ref="C93:E93"/>
    <mergeCell ref="B83:H84"/>
    <mergeCell ref="B88:D88"/>
    <mergeCell ref="E88:G88"/>
    <mergeCell ref="B89:D89"/>
    <mergeCell ref="E89:G89"/>
    <mergeCell ref="C92:E92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tabSelected="1" view="pageBreakPreview" zoomScaleNormal="100" zoomScaleSheetLayoutView="100" workbookViewId="0">
      <pane ySplit="8" topLeftCell="A75" activePane="bottomLeft" state="frozen"/>
      <selection pane="bottomLeft" activeCell="B12" sqref="B12"/>
    </sheetView>
  </sheetViews>
  <sheetFormatPr baseColWidth="10" defaultColWidth="11" defaultRowHeight="12.75" x14ac:dyDescent="0.2"/>
  <cols>
    <col min="1" max="1" width="2.140625" style="42" customWidth="1"/>
    <col min="2" max="2" width="38.7109375" style="42" customWidth="1"/>
    <col min="3" max="3" width="18.140625" style="62" customWidth="1"/>
    <col min="4" max="4" width="18" style="42" customWidth="1"/>
    <col min="5" max="5" width="14.7109375" style="62" customWidth="1"/>
    <col min="6" max="6" width="13.85546875" style="42" customWidth="1"/>
    <col min="7" max="7" width="14.85546875" style="42" customWidth="1"/>
    <col min="8" max="8" width="13.7109375" style="62" customWidth="1"/>
    <col min="9" max="16384" width="11" style="42"/>
  </cols>
  <sheetData>
    <row r="1" spans="2:8" ht="13.5" thickBot="1" x14ac:dyDescent="0.25"/>
    <row r="2" spans="2:8" x14ac:dyDescent="0.2">
      <c r="B2" s="88" t="s">
        <v>73</v>
      </c>
      <c r="C2" s="89"/>
      <c r="D2" s="89"/>
      <c r="E2" s="89"/>
      <c r="F2" s="89"/>
      <c r="G2" s="89"/>
      <c r="H2" s="90"/>
    </row>
    <row r="3" spans="2:8" x14ac:dyDescent="0.2">
      <c r="B3" s="91" t="s">
        <v>0</v>
      </c>
      <c r="C3" s="92"/>
      <c r="D3" s="92"/>
      <c r="E3" s="92"/>
      <c r="F3" s="92"/>
      <c r="G3" s="92"/>
      <c r="H3" s="93"/>
    </row>
    <row r="4" spans="2:8" x14ac:dyDescent="0.2">
      <c r="B4" s="91" t="s">
        <v>90</v>
      </c>
      <c r="C4" s="92"/>
      <c r="D4" s="92"/>
      <c r="E4" s="92"/>
      <c r="F4" s="92"/>
      <c r="G4" s="92"/>
      <c r="H4" s="93"/>
    </row>
    <row r="5" spans="2:8" ht="13.5" thickBot="1" x14ac:dyDescent="0.25">
      <c r="B5" s="94" t="s">
        <v>1</v>
      </c>
      <c r="C5" s="95"/>
      <c r="D5" s="95"/>
      <c r="E5" s="95"/>
      <c r="F5" s="95"/>
      <c r="G5" s="95"/>
      <c r="H5" s="96"/>
    </row>
    <row r="6" spans="2:8" ht="13.5" thickBot="1" x14ac:dyDescent="0.25">
      <c r="B6" s="76"/>
      <c r="C6" s="111" t="s">
        <v>2</v>
      </c>
      <c r="D6" s="112"/>
      <c r="E6" s="112"/>
      <c r="F6" s="112"/>
      <c r="G6" s="113"/>
      <c r="H6" s="114" t="s">
        <v>3</v>
      </c>
    </row>
    <row r="7" spans="2:8" x14ac:dyDescent="0.2">
      <c r="B7" s="77" t="s">
        <v>4</v>
      </c>
      <c r="C7" s="114" t="s">
        <v>6</v>
      </c>
      <c r="D7" s="117" t="s">
        <v>7</v>
      </c>
      <c r="E7" s="114" t="s">
        <v>8</v>
      </c>
      <c r="F7" s="114" t="s">
        <v>9</v>
      </c>
      <c r="G7" s="114" t="s">
        <v>10</v>
      </c>
      <c r="H7" s="115"/>
    </row>
    <row r="8" spans="2:8" ht="13.5" thickBot="1" x14ac:dyDescent="0.25">
      <c r="B8" s="78" t="s">
        <v>5</v>
      </c>
      <c r="C8" s="116"/>
      <c r="D8" s="118"/>
      <c r="E8" s="116"/>
      <c r="F8" s="116"/>
      <c r="G8" s="116"/>
      <c r="H8" s="116"/>
    </row>
    <row r="9" spans="2:8" x14ac:dyDescent="0.2">
      <c r="B9" s="47" t="s">
        <v>11</v>
      </c>
      <c r="C9" s="66"/>
      <c r="D9" s="67"/>
      <c r="E9" s="66"/>
      <c r="F9" s="67"/>
      <c r="G9" s="67"/>
      <c r="H9" s="66"/>
    </row>
    <row r="10" spans="2:8" x14ac:dyDescent="0.2">
      <c r="B10" s="49" t="s">
        <v>12</v>
      </c>
      <c r="C10" s="66">
        <v>3615161.25</v>
      </c>
      <c r="D10" s="67">
        <v>0</v>
      </c>
      <c r="E10" s="66">
        <f t="shared" ref="E10:E16" si="0">C10+D10</f>
        <v>3615161.25</v>
      </c>
      <c r="F10" s="67">
        <v>2650583.87</v>
      </c>
      <c r="G10" s="67">
        <v>2650583.87</v>
      </c>
      <c r="H10" s="66">
        <f t="shared" ref="H10:H16" si="1">G10-C10</f>
        <v>-964577.37999999989</v>
      </c>
    </row>
    <row r="11" spans="2:8" x14ac:dyDescent="0.2">
      <c r="B11" s="49" t="s">
        <v>13</v>
      </c>
      <c r="C11" s="66"/>
      <c r="D11" s="67"/>
      <c r="E11" s="66">
        <f t="shared" si="0"/>
        <v>0</v>
      </c>
      <c r="F11" s="67"/>
      <c r="G11" s="67"/>
      <c r="H11" s="66">
        <f t="shared" si="1"/>
        <v>0</v>
      </c>
    </row>
    <row r="12" spans="2:8" x14ac:dyDescent="0.2">
      <c r="B12" s="49" t="s">
        <v>14</v>
      </c>
      <c r="C12" s="66"/>
      <c r="D12" s="67"/>
      <c r="E12" s="66">
        <f t="shared" si="0"/>
        <v>0</v>
      </c>
      <c r="F12" s="67"/>
      <c r="G12" s="67"/>
      <c r="H12" s="66">
        <f t="shared" si="1"/>
        <v>0</v>
      </c>
    </row>
    <row r="13" spans="2:8" x14ac:dyDescent="0.2">
      <c r="B13" s="49" t="s">
        <v>15</v>
      </c>
      <c r="C13" s="66">
        <v>5074093.5</v>
      </c>
      <c r="D13" s="67">
        <v>0</v>
      </c>
      <c r="E13" s="66">
        <f t="shared" si="0"/>
        <v>5074093.5</v>
      </c>
      <c r="F13" s="67">
        <v>3055082.94</v>
      </c>
      <c r="G13" s="67">
        <v>3055082.94</v>
      </c>
      <c r="H13" s="66">
        <f t="shared" si="1"/>
        <v>-2019010.5600000001</v>
      </c>
    </row>
    <row r="14" spans="2:8" x14ac:dyDescent="0.2">
      <c r="B14" s="49" t="s">
        <v>16</v>
      </c>
      <c r="C14" s="66"/>
      <c r="D14" s="67"/>
      <c r="E14" s="66">
        <f t="shared" si="0"/>
        <v>0</v>
      </c>
      <c r="F14" s="67"/>
      <c r="G14" s="67"/>
      <c r="H14" s="66">
        <f t="shared" si="1"/>
        <v>0</v>
      </c>
    </row>
    <row r="15" spans="2:8" x14ac:dyDescent="0.2">
      <c r="B15" s="49" t="s">
        <v>17</v>
      </c>
      <c r="C15" s="66">
        <v>911480.03</v>
      </c>
      <c r="D15" s="67">
        <v>0</v>
      </c>
      <c r="E15" s="66">
        <f t="shared" si="0"/>
        <v>911480.03</v>
      </c>
      <c r="F15" s="67">
        <v>812173.28</v>
      </c>
      <c r="G15" s="67">
        <v>812173.28</v>
      </c>
      <c r="H15" s="66">
        <f t="shared" si="1"/>
        <v>-99306.75</v>
      </c>
    </row>
    <row r="16" spans="2:8" x14ac:dyDescent="0.2">
      <c r="B16" s="49" t="s">
        <v>70</v>
      </c>
      <c r="C16" s="66"/>
      <c r="D16" s="67"/>
      <c r="E16" s="66">
        <f t="shared" si="0"/>
        <v>0</v>
      </c>
      <c r="F16" s="67"/>
      <c r="G16" s="67"/>
      <c r="H16" s="66">
        <f t="shared" si="1"/>
        <v>0</v>
      </c>
    </row>
    <row r="17" spans="2:8" ht="25.5" x14ac:dyDescent="0.2">
      <c r="B17" s="53" t="s">
        <v>68</v>
      </c>
      <c r="C17" s="66">
        <f t="shared" ref="C17:H17" si="2">SUM(C18:C28)</f>
        <v>37144760</v>
      </c>
      <c r="D17" s="75">
        <f t="shared" si="2"/>
        <v>5792239</v>
      </c>
      <c r="E17" s="75">
        <f t="shared" si="2"/>
        <v>42936999</v>
      </c>
      <c r="F17" s="75">
        <f t="shared" si="2"/>
        <v>30492945.940000001</v>
      </c>
      <c r="G17" s="75">
        <f t="shared" si="2"/>
        <v>30492945.940000001</v>
      </c>
      <c r="H17" s="75">
        <f t="shared" si="2"/>
        <v>-6651814.0600000015</v>
      </c>
    </row>
    <row r="18" spans="2:8" x14ac:dyDescent="0.2">
      <c r="B18" s="50" t="s">
        <v>18</v>
      </c>
      <c r="C18" s="66">
        <v>22278356</v>
      </c>
      <c r="D18" s="67">
        <v>4903348</v>
      </c>
      <c r="E18" s="66">
        <f t="shared" ref="E18:E28" si="3">C18+D18</f>
        <v>27181704</v>
      </c>
      <c r="F18" s="67">
        <v>20546768.859999999</v>
      </c>
      <c r="G18" s="67">
        <v>20546768.859999999</v>
      </c>
      <c r="H18" s="66">
        <f t="shared" ref="H18:H28" si="4">G18-C18</f>
        <v>-1731587.1400000006</v>
      </c>
    </row>
    <row r="19" spans="2:8" x14ac:dyDescent="0.2">
      <c r="B19" s="50" t="s">
        <v>19</v>
      </c>
      <c r="C19" s="66">
        <v>11506097</v>
      </c>
      <c r="D19" s="67">
        <v>888891</v>
      </c>
      <c r="E19" s="66">
        <f t="shared" si="3"/>
        <v>12394988</v>
      </c>
      <c r="F19" s="67">
        <v>7601214.7999999998</v>
      </c>
      <c r="G19" s="67">
        <v>7601214.7999999998</v>
      </c>
      <c r="H19" s="66">
        <f t="shared" si="4"/>
        <v>-3904882.2</v>
      </c>
    </row>
    <row r="20" spans="2:8" x14ac:dyDescent="0.2">
      <c r="B20" s="50" t="s">
        <v>20</v>
      </c>
      <c r="C20" s="66">
        <v>827669</v>
      </c>
      <c r="D20" s="67">
        <v>0</v>
      </c>
      <c r="E20" s="66">
        <f t="shared" si="3"/>
        <v>827669</v>
      </c>
      <c r="F20" s="67">
        <v>793680.85</v>
      </c>
      <c r="G20" s="67">
        <v>793680.85</v>
      </c>
      <c r="H20" s="66">
        <f t="shared" si="4"/>
        <v>-33988.150000000023</v>
      </c>
    </row>
    <row r="21" spans="2:8" x14ac:dyDescent="0.2">
      <c r="B21" s="50" t="s">
        <v>21</v>
      </c>
      <c r="C21" s="66">
        <v>923631</v>
      </c>
      <c r="D21" s="67">
        <v>0</v>
      </c>
      <c r="E21" s="66">
        <f t="shared" si="3"/>
        <v>923631</v>
      </c>
      <c r="F21" s="67">
        <v>33252.89</v>
      </c>
      <c r="G21" s="67">
        <v>33252.89</v>
      </c>
      <c r="H21" s="66">
        <f t="shared" si="4"/>
        <v>-890378.11</v>
      </c>
    </row>
    <row r="22" spans="2:8" x14ac:dyDescent="0.2">
      <c r="B22" s="50" t="s">
        <v>22</v>
      </c>
      <c r="C22" s="66"/>
      <c r="D22" s="67"/>
      <c r="E22" s="66">
        <f t="shared" si="3"/>
        <v>0</v>
      </c>
      <c r="F22" s="67"/>
      <c r="G22" s="67"/>
      <c r="H22" s="66">
        <f t="shared" si="4"/>
        <v>0</v>
      </c>
    </row>
    <row r="23" spans="2:8" ht="25.5" x14ac:dyDescent="0.2">
      <c r="B23" s="51" t="s">
        <v>23</v>
      </c>
      <c r="C23" s="66">
        <v>400759</v>
      </c>
      <c r="D23" s="67">
        <v>0</v>
      </c>
      <c r="E23" s="66">
        <f t="shared" si="3"/>
        <v>400759</v>
      </c>
      <c r="F23" s="67">
        <v>622355.74</v>
      </c>
      <c r="G23" s="67">
        <v>622355.74</v>
      </c>
      <c r="H23" s="66">
        <f t="shared" si="4"/>
        <v>221596.74</v>
      </c>
    </row>
    <row r="24" spans="2:8" ht="25.5" x14ac:dyDescent="0.2">
      <c r="B24" s="51" t="s">
        <v>24</v>
      </c>
      <c r="C24" s="66"/>
      <c r="D24" s="67"/>
      <c r="E24" s="66">
        <f t="shared" si="3"/>
        <v>0</v>
      </c>
      <c r="F24" s="67"/>
      <c r="G24" s="67"/>
      <c r="H24" s="66">
        <f t="shared" si="4"/>
        <v>0</v>
      </c>
    </row>
    <row r="25" spans="2:8" x14ac:dyDescent="0.2">
      <c r="B25" s="50" t="s">
        <v>25</v>
      </c>
      <c r="C25" s="66"/>
      <c r="D25" s="67"/>
      <c r="E25" s="66">
        <f t="shared" si="3"/>
        <v>0</v>
      </c>
      <c r="F25" s="67"/>
      <c r="G25" s="67"/>
      <c r="H25" s="66">
        <f t="shared" si="4"/>
        <v>0</v>
      </c>
    </row>
    <row r="26" spans="2:8" x14ac:dyDescent="0.2">
      <c r="B26" s="50" t="s">
        <v>26</v>
      </c>
      <c r="C26" s="66">
        <v>1208248</v>
      </c>
      <c r="D26" s="67">
        <v>0</v>
      </c>
      <c r="E26" s="66">
        <f t="shared" si="3"/>
        <v>1208248</v>
      </c>
      <c r="F26" s="67">
        <v>895672.8</v>
      </c>
      <c r="G26" s="67">
        <v>895672.8</v>
      </c>
      <c r="H26" s="66">
        <f t="shared" si="4"/>
        <v>-312575.19999999995</v>
      </c>
    </row>
    <row r="27" spans="2:8" x14ac:dyDescent="0.2">
      <c r="B27" s="50" t="s">
        <v>27</v>
      </c>
      <c r="C27" s="66"/>
      <c r="D27" s="67"/>
      <c r="E27" s="66">
        <f t="shared" si="3"/>
        <v>0</v>
      </c>
      <c r="F27" s="67"/>
      <c r="G27" s="67"/>
      <c r="H27" s="66">
        <f t="shared" si="4"/>
        <v>0</v>
      </c>
    </row>
    <row r="28" spans="2:8" ht="25.5" x14ac:dyDescent="0.2">
      <c r="B28" s="51" t="s">
        <v>28</v>
      </c>
      <c r="C28" s="66"/>
      <c r="D28" s="67"/>
      <c r="E28" s="66">
        <f t="shared" si="3"/>
        <v>0</v>
      </c>
      <c r="F28" s="67"/>
      <c r="G28" s="67"/>
      <c r="H28" s="66">
        <f t="shared" si="4"/>
        <v>0</v>
      </c>
    </row>
    <row r="29" spans="2:8" ht="25.5" x14ac:dyDescent="0.2">
      <c r="B29" s="53" t="s">
        <v>29</v>
      </c>
      <c r="C29" s="66">
        <f t="shared" ref="C29:H29" si="5">SUM(C30:C34)</f>
        <v>0</v>
      </c>
      <c r="D29" s="66">
        <f t="shared" si="5"/>
        <v>0</v>
      </c>
      <c r="E29" s="66">
        <f t="shared" si="5"/>
        <v>0</v>
      </c>
      <c r="F29" s="66">
        <f t="shared" si="5"/>
        <v>0</v>
      </c>
      <c r="G29" s="66">
        <f t="shared" si="5"/>
        <v>0</v>
      </c>
      <c r="H29" s="66">
        <f t="shared" si="5"/>
        <v>0</v>
      </c>
    </row>
    <row r="30" spans="2:8" x14ac:dyDescent="0.2">
      <c r="B30" s="50" t="s">
        <v>30</v>
      </c>
      <c r="C30" s="66"/>
      <c r="D30" s="67"/>
      <c r="E30" s="66">
        <f t="shared" ref="E30:E35" si="6">C30+D30</f>
        <v>0</v>
      </c>
      <c r="F30" s="67"/>
      <c r="G30" s="67"/>
      <c r="H30" s="66">
        <f t="shared" ref="H30:H35" si="7">G30-C30</f>
        <v>0</v>
      </c>
    </row>
    <row r="31" spans="2:8" x14ac:dyDescent="0.2">
      <c r="B31" s="50" t="s">
        <v>31</v>
      </c>
      <c r="C31" s="66"/>
      <c r="D31" s="67"/>
      <c r="E31" s="66">
        <f t="shared" si="6"/>
        <v>0</v>
      </c>
      <c r="F31" s="67"/>
      <c r="G31" s="67"/>
      <c r="H31" s="66">
        <f t="shared" si="7"/>
        <v>0</v>
      </c>
    </row>
    <row r="32" spans="2:8" x14ac:dyDescent="0.2">
      <c r="B32" s="50" t="s">
        <v>32</v>
      </c>
      <c r="C32" s="66"/>
      <c r="D32" s="67"/>
      <c r="E32" s="66">
        <f t="shared" si="6"/>
        <v>0</v>
      </c>
      <c r="F32" s="67"/>
      <c r="G32" s="67"/>
      <c r="H32" s="66">
        <f t="shared" si="7"/>
        <v>0</v>
      </c>
    </row>
    <row r="33" spans="2:8" ht="25.5" x14ac:dyDescent="0.2">
      <c r="B33" s="51" t="s">
        <v>33</v>
      </c>
      <c r="C33" s="66"/>
      <c r="D33" s="67"/>
      <c r="E33" s="66">
        <f t="shared" si="6"/>
        <v>0</v>
      </c>
      <c r="F33" s="67"/>
      <c r="G33" s="67"/>
      <c r="H33" s="66">
        <f t="shared" si="7"/>
        <v>0</v>
      </c>
    </row>
    <row r="34" spans="2:8" x14ac:dyDescent="0.2">
      <c r="B34" s="50" t="s">
        <v>34</v>
      </c>
      <c r="C34" s="66"/>
      <c r="D34" s="67"/>
      <c r="E34" s="66">
        <f t="shared" si="6"/>
        <v>0</v>
      </c>
      <c r="F34" s="67"/>
      <c r="G34" s="67"/>
      <c r="H34" s="66">
        <f t="shared" si="7"/>
        <v>0</v>
      </c>
    </row>
    <row r="35" spans="2:8" x14ac:dyDescent="0.2">
      <c r="B35" s="49" t="s">
        <v>71</v>
      </c>
      <c r="C35" s="66"/>
      <c r="D35" s="67"/>
      <c r="E35" s="66">
        <f t="shared" si="6"/>
        <v>0</v>
      </c>
      <c r="F35" s="67"/>
      <c r="G35" s="67"/>
      <c r="H35" s="66">
        <f t="shared" si="7"/>
        <v>0</v>
      </c>
    </row>
    <row r="36" spans="2:8" x14ac:dyDescent="0.2">
      <c r="B36" s="49" t="s">
        <v>35</v>
      </c>
      <c r="C36" s="66">
        <f t="shared" ref="C36:H36" si="8">C37</f>
        <v>0</v>
      </c>
      <c r="D36" s="66">
        <f t="shared" si="8"/>
        <v>0</v>
      </c>
      <c r="E36" s="66">
        <f t="shared" si="8"/>
        <v>0</v>
      </c>
      <c r="F36" s="66">
        <f t="shared" si="8"/>
        <v>0</v>
      </c>
      <c r="G36" s="66">
        <f t="shared" si="8"/>
        <v>0</v>
      </c>
      <c r="H36" s="66">
        <f t="shared" si="8"/>
        <v>0</v>
      </c>
    </row>
    <row r="37" spans="2:8" x14ac:dyDescent="0.2">
      <c r="B37" s="50" t="s">
        <v>36</v>
      </c>
      <c r="C37" s="66"/>
      <c r="D37" s="67"/>
      <c r="E37" s="66">
        <f>C37+D37</f>
        <v>0</v>
      </c>
      <c r="F37" s="67"/>
      <c r="G37" s="67"/>
      <c r="H37" s="66">
        <f>G37-C37</f>
        <v>0</v>
      </c>
    </row>
    <row r="38" spans="2:8" x14ac:dyDescent="0.2">
      <c r="B38" s="49" t="s">
        <v>37</v>
      </c>
      <c r="C38" s="66">
        <f t="shared" ref="C38:H38" si="9">C39+C40</f>
        <v>403192</v>
      </c>
      <c r="D38" s="66">
        <f t="shared" si="9"/>
        <v>0</v>
      </c>
      <c r="E38" s="66">
        <f t="shared" si="9"/>
        <v>403192</v>
      </c>
      <c r="F38" s="66">
        <f t="shared" si="9"/>
        <v>203502.15</v>
      </c>
      <c r="G38" s="66">
        <f t="shared" si="9"/>
        <v>203502.15</v>
      </c>
      <c r="H38" s="66">
        <f t="shared" si="9"/>
        <v>-199689.85</v>
      </c>
    </row>
    <row r="39" spans="2:8" x14ac:dyDescent="0.2">
      <c r="B39" s="50" t="s">
        <v>38</v>
      </c>
      <c r="C39" s="66">
        <v>277588</v>
      </c>
      <c r="D39" s="67">
        <v>0</v>
      </c>
      <c r="E39" s="66">
        <f>C39+D39</f>
        <v>277588</v>
      </c>
      <c r="F39" s="67">
        <v>203502.15</v>
      </c>
      <c r="G39" s="67">
        <v>203502.15</v>
      </c>
      <c r="H39" s="66">
        <f>G39-C39</f>
        <v>-74085.850000000006</v>
      </c>
    </row>
    <row r="40" spans="2:8" x14ac:dyDescent="0.2">
      <c r="B40" s="50" t="s">
        <v>39</v>
      </c>
      <c r="C40" s="66">
        <v>125604</v>
      </c>
      <c r="D40" s="67">
        <v>0</v>
      </c>
      <c r="E40" s="66">
        <f>C40+D40</f>
        <v>125604</v>
      </c>
      <c r="F40" s="67">
        <v>0</v>
      </c>
      <c r="G40" s="67">
        <v>0</v>
      </c>
      <c r="H40" s="66">
        <f>G40-C40</f>
        <v>-125604</v>
      </c>
    </row>
    <row r="41" spans="2:8" x14ac:dyDescent="0.2">
      <c r="B41" s="48"/>
      <c r="C41" s="66"/>
      <c r="D41" s="67"/>
      <c r="E41" s="66"/>
      <c r="F41" s="67"/>
      <c r="G41" s="67"/>
      <c r="H41" s="66"/>
    </row>
    <row r="42" spans="2:8" ht="25.5" x14ac:dyDescent="0.2">
      <c r="B42" s="54" t="s">
        <v>69</v>
      </c>
      <c r="C42" s="65">
        <f t="shared" ref="C42:H42" si="10">C10+C11+C12+C13+C14+C15+C16+C17+C29+C35+C36+C38</f>
        <v>47148686.780000001</v>
      </c>
      <c r="D42" s="74">
        <f t="shared" si="10"/>
        <v>5792239</v>
      </c>
      <c r="E42" s="74">
        <f t="shared" si="10"/>
        <v>52940925.780000001</v>
      </c>
      <c r="F42" s="74">
        <f t="shared" si="10"/>
        <v>37214288.18</v>
      </c>
      <c r="G42" s="74">
        <f t="shared" si="10"/>
        <v>37214288.18</v>
      </c>
      <c r="H42" s="74">
        <f t="shared" si="10"/>
        <v>-9934398.6000000015</v>
      </c>
    </row>
    <row r="43" spans="2:8" x14ac:dyDescent="0.2">
      <c r="B43" s="43"/>
      <c r="C43" s="66"/>
      <c r="D43" s="43"/>
      <c r="E43" s="73"/>
      <c r="F43" s="43"/>
      <c r="G43" s="43"/>
      <c r="H43" s="73"/>
    </row>
    <row r="44" spans="2:8" ht="25.5" x14ac:dyDescent="0.2">
      <c r="B44" s="54" t="s">
        <v>40</v>
      </c>
      <c r="C44" s="72"/>
      <c r="D44" s="71"/>
      <c r="E44" s="72"/>
      <c r="F44" s="71"/>
      <c r="G44" s="71"/>
      <c r="H44" s="66"/>
    </row>
    <row r="45" spans="2:8" x14ac:dyDescent="0.2">
      <c r="B45" s="48"/>
      <c r="C45" s="66"/>
      <c r="D45" s="68"/>
      <c r="E45" s="66"/>
      <c r="F45" s="68"/>
      <c r="G45" s="68"/>
      <c r="H45" s="66"/>
    </row>
    <row r="46" spans="2:8" x14ac:dyDescent="0.2">
      <c r="B46" s="47" t="s">
        <v>41</v>
      </c>
      <c r="C46" s="66"/>
      <c r="D46" s="67"/>
      <c r="E46" s="66"/>
      <c r="F46" s="67"/>
      <c r="G46" s="67"/>
      <c r="H46" s="66"/>
    </row>
    <row r="47" spans="2:8" x14ac:dyDescent="0.2">
      <c r="B47" s="49" t="s">
        <v>42</v>
      </c>
      <c r="C47" s="66">
        <f t="shared" ref="C47:H47" si="11">SUM(C48:C55)</f>
        <v>32940051</v>
      </c>
      <c r="D47" s="66">
        <f t="shared" si="11"/>
        <v>963503.4</v>
      </c>
      <c r="E47" s="66">
        <f t="shared" si="11"/>
        <v>33903554.399999999</v>
      </c>
      <c r="F47" s="66">
        <f t="shared" si="11"/>
        <v>30428923.960000001</v>
      </c>
      <c r="G47" s="66">
        <f t="shared" si="11"/>
        <v>30428923.960000001</v>
      </c>
      <c r="H47" s="66">
        <f t="shared" si="11"/>
        <v>-2511127.0399999991</v>
      </c>
    </row>
    <row r="48" spans="2:8" ht="25.5" x14ac:dyDescent="0.2">
      <c r="B48" s="51" t="s">
        <v>43</v>
      </c>
      <c r="C48" s="66"/>
      <c r="D48" s="67"/>
      <c r="E48" s="66">
        <f t="shared" ref="E48:E55" si="12">C48+D48</f>
        <v>0</v>
      </c>
      <c r="F48" s="67"/>
      <c r="G48" s="67"/>
      <c r="H48" s="66">
        <f t="shared" ref="H48:H55" si="13">G48-C48</f>
        <v>0</v>
      </c>
    </row>
    <row r="49" spans="2:8" ht="25.5" x14ac:dyDescent="0.2">
      <c r="B49" s="51" t="s">
        <v>44</v>
      </c>
      <c r="C49" s="66"/>
      <c r="D49" s="67"/>
      <c r="E49" s="66">
        <f t="shared" si="12"/>
        <v>0</v>
      </c>
      <c r="F49" s="67"/>
      <c r="G49" s="67"/>
      <c r="H49" s="66">
        <f t="shared" si="13"/>
        <v>0</v>
      </c>
    </row>
    <row r="50" spans="2:8" ht="25.5" x14ac:dyDescent="0.2">
      <c r="B50" s="51" t="s">
        <v>45</v>
      </c>
      <c r="C50" s="66">
        <v>11151463</v>
      </c>
      <c r="D50" s="67">
        <v>0</v>
      </c>
      <c r="E50" s="66">
        <f t="shared" si="12"/>
        <v>11151463</v>
      </c>
      <c r="F50" s="67">
        <v>11748053.91</v>
      </c>
      <c r="G50" s="67">
        <v>11748053.91</v>
      </c>
      <c r="H50" s="66">
        <f t="shared" si="13"/>
        <v>596590.91000000015</v>
      </c>
    </row>
    <row r="51" spans="2:8" ht="38.25" x14ac:dyDescent="0.2">
      <c r="B51" s="51" t="s">
        <v>46</v>
      </c>
      <c r="C51" s="66">
        <v>21788588</v>
      </c>
      <c r="D51" s="67">
        <v>963503.4</v>
      </c>
      <c r="E51" s="66">
        <f t="shared" si="12"/>
        <v>22752091.399999999</v>
      </c>
      <c r="F51" s="67">
        <v>18680870.050000001</v>
      </c>
      <c r="G51" s="67">
        <v>18680870.050000001</v>
      </c>
      <c r="H51" s="66">
        <f t="shared" si="13"/>
        <v>-3107717.9499999993</v>
      </c>
    </row>
    <row r="52" spans="2:8" x14ac:dyDescent="0.2">
      <c r="B52" s="51" t="s">
        <v>47</v>
      </c>
      <c r="C52" s="66"/>
      <c r="D52" s="67"/>
      <c r="E52" s="66">
        <f t="shared" si="12"/>
        <v>0</v>
      </c>
      <c r="F52" s="67"/>
      <c r="G52" s="67"/>
      <c r="H52" s="66">
        <f t="shared" si="13"/>
        <v>0</v>
      </c>
    </row>
    <row r="53" spans="2:8" ht="25.5" x14ac:dyDescent="0.2">
      <c r="B53" s="51" t="s">
        <v>48</v>
      </c>
      <c r="C53" s="66"/>
      <c r="D53" s="67"/>
      <c r="E53" s="66">
        <f t="shared" si="12"/>
        <v>0</v>
      </c>
      <c r="F53" s="67"/>
      <c r="G53" s="67"/>
      <c r="H53" s="66">
        <f t="shared" si="13"/>
        <v>0</v>
      </c>
    </row>
    <row r="54" spans="2:8" ht="25.5" x14ac:dyDescent="0.2">
      <c r="B54" s="51" t="s">
        <v>49</v>
      </c>
      <c r="C54" s="66"/>
      <c r="D54" s="67"/>
      <c r="E54" s="66">
        <f t="shared" si="12"/>
        <v>0</v>
      </c>
      <c r="F54" s="67"/>
      <c r="G54" s="67"/>
      <c r="H54" s="66">
        <f t="shared" si="13"/>
        <v>0</v>
      </c>
    </row>
    <row r="55" spans="2:8" ht="25.5" x14ac:dyDescent="0.2">
      <c r="B55" s="51" t="s">
        <v>50</v>
      </c>
      <c r="C55" s="66"/>
      <c r="D55" s="67"/>
      <c r="E55" s="66">
        <f t="shared" si="12"/>
        <v>0</v>
      </c>
      <c r="F55" s="67"/>
      <c r="G55" s="67"/>
      <c r="H55" s="66">
        <f t="shared" si="13"/>
        <v>0</v>
      </c>
    </row>
    <row r="56" spans="2:8" x14ac:dyDescent="0.2">
      <c r="B56" s="53" t="s">
        <v>51</v>
      </c>
      <c r="C56" s="66">
        <f t="shared" ref="C56:H56" si="14">SUM(C57:C60)</f>
        <v>0</v>
      </c>
      <c r="D56" s="66">
        <f t="shared" si="14"/>
        <v>0</v>
      </c>
      <c r="E56" s="66">
        <f t="shared" si="14"/>
        <v>0</v>
      </c>
      <c r="F56" s="66">
        <f t="shared" si="14"/>
        <v>0</v>
      </c>
      <c r="G56" s="66">
        <f t="shared" si="14"/>
        <v>0</v>
      </c>
      <c r="H56" s="66">
        <f t="shared" si="14"/>
        <v>0</v>
      </c>
    </row>
    <row r="57" spans="2:8" x14ac:dyDescent="0.2">
      <c r="B57" s="51" t="s">
        <v>52</v>
      </c>
      <c r="C57" s="66"/>
      <c r="D57" s="67"/>
      <c r="E57" s="66">
        <f>C57+D57</f>
        <v>0</v>
      </c>
      <c r="F57" s="67"/>
      <c r="G57" s="67"/>
      <c r="H57" s="66">
        <f>G57-C57</f>
        <v>0</v>
      </c>
    </row>
    <row r="58" spans="2:8" x14ac:dyDescent="0.2">
      <c r="B58" s="51" t="s">
        <v>53</v>
      </c>
      <c r="C58" s="66"/>
      <c r="D58" s="67"/>
      <c r="E58" s="66">
        <f>C58+D58</f>
        <v>0</v>
      </c>
      <c r="F58" s="67"/>
      <c r="G58" s="67"/>
      <c r="H58" s="66">
        <f>G58-C58</f>
        <v>0</v>
      </c>
    </row>
    <row r="59" spans="2:8" x14ac:dyDescent="0.2">
      <c r="B59" s="51" t="s">
        <v>54</v>
      </c>
      <c r="C59" s="66"/>
      <c r="D59" s="67"/>
      <c r="E59" s="66">
        <f>C59+D59</f>
        <v>0</v>
      </c>
      <c r="F59" s="67"/>
      <c r="G59" s="67"/>
      <c r="H59" s="66">
        <f>G59-C59</f>
        <v>0</v>
      </c>
    </row>
    <row r="60" spans="2:8" x14ac:dyDescent="0.2">
      <c r="B60" s="51" t="s">
        <v>55</v>
      </c>
      <c r="C60" s="66"/>
      <c r="D60" s="67"/>
      <c r="E60" s="66">
        <f>C60+D60</f>
        <v>0</v>
      </c>
      <c r="F60" s="67"/>
      <c r="G60" s="67"/>
      <c r="H60" s="66">
        <f>G60-C60</f>
        <v>0</v>
      </c>
    </row>
    <row r="61" spans="2:8" x14ac:dyDescent="0.2">
      <c r="B61" s="53" t="s">
        <v>56</v>
      </c>
      <c r="C61" s="66">
        <f t="shared" ref="C61:H61" si="15">C62+C63</f>
        <v>0</v>
      </c>
      <c r="D61" s="66">
        <f t="shared" si="15"/>
        <v>0</v>
      </c>
      <c r="E61" s="66">
        <f t="shared" si="15"/>
        <v>0</v>
      </c>
      <c r="F61" s="66">
        <f t="shared" si="15"/>
        <v>0</v>
      </c>
      <c r="G61" s="66">
        <f t="shared" si="15"/>
        <v>0</v>
      </c>
      <c r="H61" s="66">
        <f t="shared" si="15"/>
        <v>0</v>
      </c>
    </row>
    <row r="62" spans="2:8" ht="25.5" x14ac:dyDescent="0.2">
      <c r="B62" s="51" t="s">
        <v>57</v>
      </c>
      <c r="C62" s="66"/>
      <c r="D62" s="67"/>
      <c r="E62" s="66">
        <f>C62+D62</f>
        <v>0</v>
      </c>
      <c r="F62" s="67"/>
      <c r="G62" s="67"/>
      <c r="H62" s="66">
        <f>G62-C62</f>
        <v>0</v>
      </c>
    </row>
    <row r="63" spans="2:8" x14ac:dyDescent="0.2">
      <c r="B63" s="51" t="s">
        <v>58</v>
      </c>
      <c r="C63" s="66"/>
      <c r="D63" s="67"/>
      <c r="E63" s="66">
        <f>C63+D63</f>
        <v>0</v>
      </c>
      <c r="F63" s="67"/>
      <c r="G63" s="67"/>
      <c r="H63" s="66">
        <f>G63-C63</f>
        <v>0</v>
      </c>
    </row>
    <row r="64" spans="2:8" ht="38.25" x14ac:dyDescent="0.2">
      <c r="B64" s="53" t="s">
        <v>72</v>
      </c>
      <c r="C64" s="66"/>
      <c r="D64" s="67"/>
      <c r="E64" s="66">
        <f>C64+D64</f>
        <v>0</v>
      </c>
      <c r="F64" s="67"/>
      <c r="G64" s="67"/>
      <c r="H64" s="66">
        <f>G64-C64</f>
        <v>0</v>
      </c>
    </row>
    <row r="65" spans="2:8" x14ac:dyDescent="0.2">
      <c r="B65" s="56" t="s">
        <v>59</v>
      </c>
      <c r="C65" s="69"/>
      <c r="D65" s="70"/>
      <c r="E65" s="69">
        <f>C65+D65</f>
        <v>0</v>
      </c>
      <c r="F65" s="70"/>
      <c r="G65" s="70"/>
      <c r="H65" s="69">
        <f>G65-C65</f>
        <v>0</v>
      </c>
    </row>
    <row r="66" spans="2:8" x14ac:dyDescent="0.2">
      <c r="B66" s="48"/>
      <c r="C66" s="66"/>
      <c r="D66" s="68"/>
      <c r="E66" s="66"/>
      <c r="F66" s="68"/>
      <c r="G66" s="68"/>
      <c r="H66" s="66"/>
    </row>
    <row r="67" spans="2:8" ht="25.5" x14ac:dyDescent="0.2">
      <c r="B67" s="54" t="s">
        <v>60</v>
      </c>
      <c r="C67" s="65">
        <f t="shared" ref="C67:H67" si="16">C47+C56+C61+C64+C65</f>
        <v>32940051</v>
      </c>
      <c r="D67" s="65">
        <f t="shared" si="16"/>
        <v>963503.4</v>
      </c>
      <c r="E67" s="65">
        <f t="shared" si="16"/>
        <v>33903554.399999999</v>
      </c>
      <c r="F67" s="65">
        <f t="shared" si="16"/>
        <v>30428923.960000001</v>
      </c>
      <c r="G67" s="65">
        <f t="shared" si="16"/>
        <v>30428923.960000001</v>
      </c>
      <c r="H67" s="65">
        <f t="shared" si="16"/>
        <v>-2511127.0399999991</v>
      </c>
    </row>
    <row r="68" spans="2:8" x14ac:dyDescent="0.2">
      <c r="B68" s="52"/>
      <c r="C68" s="66"/>
      <c r="D68" s="68"/>
      <c r="E68" s="66"/>
      <c r="F68" s="68"/>
      <c r="G68" s="68"/>
      <c r="H68" s="66"/>
    </row>
    <row r="69" spans="2:8" ht="25.5" x14ac:dyDescent="0.2">
      <c r="B69" s="54" t="s">
        <v>61</v>
      </c>
      <c r="C69" s="65">
        <f t="shared" ref="C69:H69" si="17">C70</f>
        <v>0</v>
      </c>
      <c r="D69" s="65">
        <f t="shared" si="17"/>
        <v>0</v>
      </c>
      <c r="E69" s="65">
        <f t="shared" si="17"/>
        <v>0</v>
      </c>
      <c r="F69" s="65">
        <f t="shared" si="17"/>
        <v>0</v>
      </c>
      <c r="G69" s="65">
        <f t="shared" si="17"/>
        <v>0</v>
      </c>
      <c r="H69" s="65">
        <f t="shared" si="17"/>
        <v>0</v>
      </c>
    </row>
    <row r="70" spans="2:8" x14ac:dyDescent="0.2">
      <c r="B70" s="52" t="s">
        <v>62</v>
      </c>
      <c r="C70" s="66"/>
      <c r="D70" s="67"/>
      <c r="E70" s="66">
        <f>C70+D70</f>
        <v>0</v>
      </c>
      <c r="F70" s="67"/>
      <c r="G70" s="67"/>
      <c r="H70" s="66">
        <f>G70-C70</f>
        <v>0</v>
      </c>
    </row>
    <row r="71" spans="2:8" x14ac:dyDescent="0.2">
      <c r="B71" s="52"/>
      <c r="C71" s="66"/>
      <c r="D71" s="67"/>
      <c r="E71" s="66"/>
      <c r="F71" s="67"/>
      <c r="G71" s="67"/>
      <c r="H71" s="66"/>
    </row>
    <row r="72" spans="2:8" x14ac:dyDescent="0.2">
      <c r="B72" s="54" t="s">
        <v>63</v>
      </c>
      <c r="C72" s="65">
        <f t="shared" ref="C72:H72" si="18">C42+C67+C69</f>
        <v>80088737.780000001</v>
      </c>
      <c r="D72" s="65">
        <f t="shared" si="18"/>
        <v>6755742.4000000004</v>
      </c>
      <c r="E72" s="65">
        <f t="shared" si="18"/>
        <v>86844480.180000007</v>
      </c>
      <c r="F72" s="65">
        <f t="shared" si="18"/>
        <v>67643212.140000001</v>
      </c>
      <c r="G72" s="65">
        <f t="shared" si="18"/>
        <v>67643212.140000001</v>
      </c>
      <c r="H72" s="65">
        <f t="shared" si="18"/>
        <v>-12445525.640000001</v>
      </c>
    </row>
    <row r="73" spans="2:8" x14ac:dyDescent="0.2">
      <c r="B73" s="52"/>
      <c r="C73" s="66"/>
      <c r="D73" s="67"/>
      <c r="E73" s="66"/>
      <c r="F73" s="67"/>
      <c r="G73" s="67"/>
      <c r="H73" s="66"/>
    </row>
    <row r="74" spans="2:8" x14ac:dyDescent="0.2">
      <c r="B74" s="54" t="s">
        <v>64</v>
      </c>
      <c r="C74" s="66"/>
      <c r="D74" s="67"/>
      <c r="E74" s="66"/>
      <c r="F74" s="67"/>
      <c r="G74" s="67"/>
      <c r="H74" s="66"/>
    </row>
    <row r="75" spans="2:8" ht="25.5" x14ac:dyDescent="0.2">
      <c r="B75" s="52" t="s">
        <v>65</v>
      </c>
      <c r="C75" s="66"/>
      <c r="D75" s="67"/>
      <c r="E75" s="66">
        <f>C75+D75</f>
        <v>0</v>
      </c>
      <c r="F75" s="67"/>
      <c r="G75" s="67"/>
      <c r="H75" s="66">
        <f>G75-C75</f>
        <v>0</v>
      </c>
    </row>
    <row r="76" spans="2:8" ht="25.5" x14ac:dyDescent="0.2">
      <c r="B76" s="52" t="s">
        <v>66</v>
      </c>
      <c r="C76" s="66"/>
      <c r="D76" s="67"/>
      <c r="E76" s="66">
        <f>C76+D76</f>
        <v>0</v>
      </c>
      <c r="F76" s="67"/>
      <c r="G76" s="67"/>
      <c r="H76" s="66">
        <f>G76-C76</f>
        <v>0</v>
      </c>
    </row>
    <row r="77" spans="2:8" ht="25.5" x14ac:dyDescent="0.2">
      <c r="B77" s="54" t="s">
        <v>67</v>
      </c>
      <c r="C77" s="65">
        <f t="shared" ref="C77:H77" si="19">SUM(C75:C76)</f>
        <v>0</v>
      </c>
      <c r="D77" s="65">
        <f t="shared" si="19"/>
        <v>0</v>
      </c>
      <c r="E77" s="65">
        <f t="shared" si="19"/>
        <v>0</v>
      </c>
      <c r="F77" s="65">
        <f t="shared" si="19"/>
        <v>0</v>
      </c>
      <c r="G77" s="65">
        <f t="shared" si="19"/>
        <v>0</v>
      </c>
      <c r="H77" s="65">
        <f t="shared" si="19"/>
        <v>0</v>
      </c>
    </row>
    <row r="78" spans="2:8" ht="13.5" thickBot="1" x14ac:dyDescent="0.25">
      <c r="B78" s="55"/>
      <c r="C78" s="63"/>
      <c r="D78" s="64"/>
      <c r="E78" s="63"/>
      <c r="F78" s="64"/>
      <c r="G78" s="64"/>
      <c r="H78" s="63"/>
    </row>
    <row r="80" spans="2:8" x14ac:dyDescent="0.2">
      <c r="B80" s="105" t="s">
        <v>77</v>
      </c>
      <c r="C80" s="105"/>
      <c r="D80" s="105"/>
      <c r="E80" s="105"/>
      <c r="F80" s="105"/>
      <c r="G80" s="105"/>
      <c r="H80" s="105"/>
    </row>
    <row r="81" spans="2:8" ht="19.5" customHeight="1" x14ac:dyDescent="0.2">
      <c r="B81" s="105"/>
      <c r="C81" s="105"/>
      <c r="D81" s="105"/>
      <c r="E81" s="105"/>
      <c r="F81" s="105"/>
      <c r="G81" s="105"/>
      <c r="H81" s="105"/>
    </row>
    <row r="82" spans="2:8" ht="15.75" x14ac:dyDescent="0.25">
      <c r="B82" s="35"/>
      <c r="C82" s="36"/>
      <c r="D82" s="36"/>
      <c r="E82" s="36"/>
      <c r="F82" s="36"/>
      <c r="G82" s="37"/>
      <c r="H82" s="37"/>
    </row>
    <row r="83" spans="2:8" x14ac:dyDescent="0.2">
      <c r="B83" s="106" t="s">
        <v>78</v>
      </c>
      <c r="C83" s="106"/>
      <c r="D83" s="106"/>
      <c r="E83" s="106"/>
      <c r="F83" s="106"/>
      <c r="G83" s="106"/>
      <c r="H83" s="106"/>
    </row>
    <row r="84" spans="2:8" ht="40.5" customHeight="1" x14ac:dyDescent="0.2">
      <c r="B84" s="106"/>
      <c r="C84" s="106"/>
      <c r="D84" s="106"/>
      <c r="E84" s="106"/>
      <c r="F84" s="106"/>
      <c r="G84" s="106"/>
      <c r="H84" s="106"/>
    </row>
    <row r="85" spans="2:8" x14ac:dyDescent="0.2">
      <c r="B85" s="79"/>
      <c r="C85" s="41"/>
      <c r="D85" s="41"/>
      <c r="E85" s="41"/>
      <c r="F85" s="41"/>
      <c r="G85" s="41"/>
      <c r="H85" s="41"/>
    </row>
    <row r="86" spans="2:8" ht="16.5" x14ac:dyDescent="0.3">
      <c r="B86" s="39"/>
      <c r="C86" s="57"/>
      <c r="D86" s="57"/>
      <c r="E86" s="57"/>
      <c r="F86" s="57"/>
      <c r="G86" s="57"/>
      <c r="H86" s="57"/>
    </row>
    <row r="87" spans="2:8" ht="16.5" x14ac:dyDescent="0.3">
      <c r="B87" s="39"/>
      <c r="C87" s="57"/>
      <c r="D87" s="57"/>
      <c r="E87" s="57"/>
      <c r="F87" s="57"/>
      <c r="G87" s="57"/>
      <c r="H87" s="57"/>
    </row>
    <row r="88" spans="2:8" ht="15.75" x14ac:dyDescent="0.2">
      <c r="B88" s="107" t="s">
        <v>79</v>
      </c>
      <c r="C88" s="107"/>
      <c r="D88" s="107"/>
      <c r="E88" s="100" t="s">
        <v>80</v>
      </c>
      <c r="F88" s="100"/>
      <c r="G88" s="100"/>
      <c r="H88" s="19"/>
    </row>
    <row r="89" spans="2:8" ht="15.75" x14ac:dyDescent="0.25">
      <c r="B89" s="108" t="s">
        <v>82</v>
      </c>
      <c r="C89" s="108"/>
      <c r="D89" s="108"/>
      <c r="E89" s="101" t="s">
        <v>83</v>
      </c>
      <c r="F89" s="101"/>
      <c r="G89" s="101"/>
      <c r="H89" s="19"/>
    </row>
    <row r="90" spans="2:8" x14ac:dyDescent="0.2">
      <c r="C90" s="19"/>
      <c r="D90" s="20"/>
      <c r="E90" s="19"/>
      <c r="F90" s="20"/>
      <c r="G90" s="20"/>
      <c r="H90" s="19"/>
    </row>
    <row r="91" spans="2:8" x14ac:dyDescent="0.2">
      <c r="C91" s="19"/>
      <c r="D91" s="20"/>
      <c r="E91" s="19"/>
      <c r="F91" s="20"/>
      <c r="G91" s="20"/>
      <c r="H91" s="19"/>
    </row>
    <row r="92" spans="2:8" ht="15.75" x14ac:dyDescent="0.2">
      <c r="C92" s="100" t="s">
        <v>81</v>
      </c>
      <c r="D92" s="100"/>
      <c r="E92" s="100"/>
      <c r="F92" s="20"/>
      <c r="G92" s="20"/>
      <c r="H92" s="19"/>
    </row>
    <row r="93" spans="2:8" ht="15.75" x14ac:dyDescent="0.25">
      <c r="C93" s="101" t="s">
        <v>84</v>
      </c>
      <c r="D93" s="101"/>
      <c r="E93" s="101"/>
      <c r="F93" s="20"/>
      <c r="G93" s="20"/>
      <c r="H93" s="19"/>
    </row>
  </sheetData>
  <mergeCells count="19">
    <mergeCell ref="B80:H81"/>
    <mergeCell ref="H6:H8"/>
    <mergeCell ref="C7:C8"/>
    <mergeCell ref="D7:D8"/>
    <mergeCell ref="E7:E8"/>
    <mergeCell ref="F7:F8"/>
    <mergeCell ref="G7:G8"/>
    <mergeCell ref="B2:H2"/>
    <mergeCell ref="B3:H3"/>
    <mergeCell ref="B4:H4"/>
    <mergeCell ref="B5:H5"/>
    <mergeCell ref="C6:G6"/>
    <mergeCell ref="C93:E93"/>
    <mergeCell ref="B83:H84"/>
    <mergeCell ref="B88:D88"/>
    <mergeCell ref="E88:G88"/>
    <mergeCell ref="B89:D89"/>
    <mergeCell ref="E89:G89"/>
    <mergeCell ref="C92:E92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 </vt:lpstr>
      <vt:lpstr>ABRIL!Títulos_a_imprimir</vt:lpstr>
      <vt:lpstr>AGOSTO!Títulos_a_imprimir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'SEPTIEMBRE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User</cp:lastModifiedBy>
  <cp:lastPrinted>2020-07-11T19:20:32Z</cp:lastPrinted>
  <dcterms:created xsi:type="dcterms:W3CDTF">2016-10-11T20:13:05Z</dcterms:created>
  <dcterms:modified xsi:type="dcterms:W3CDTF">2020-07-11T19:20:47Z</dcterms:modified>
</cp:coreProperties>
</file>